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2.xml" ContentType="application/vnd.openxmlformats-officedocument.drawing+xml"/>
  <Override PartName="/xl/charts/chart5.xml" ContentType="application/vnd.openxmlformats-officedocument.drawingml.chart+xml"/>
  <Override PartName="/xl/drawings/drawing3.xml" ContentType="application/vnd.openxmlformats-officedocument.drawing+xml"/>
  <Override PartName="/xl/charts/chart6.xml" ContentType="application/vnd.openxmlformats-officedocument.drawingml.chart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30" windowWidth="14355" windowHeight="7815"/>
  </bookViews>
  <sheets>
    <sheet name="Dashboard" sheetId="8" r:id="rId1"/>
    <sheet name="Plan" sheetId="1" r:id="rId2"/>
    <sheet name="Slowniki" sheetId="6" state="hidden" r:id="rId3"/>
    <sheet name="Szkolenia" sheetId="9" r:id="rId4"/>
    <sheet name="Gantt" sheetId="10" r:id="rId5"/>
  </sheets>
  <definedNames>
    <definedName name="StatusyLista">Slowniki!$D$2:$D$21</definedName>
    <definedName name="WykonawcyLista">Slowniki!$A$2:$A$16</definedName>
  </definedNames>
  <calcPr calcId="144525"/>
</workbook>
</file>

<file path=xl/calcChain.xml><?xml version="1.0" encoding="utf-8"?>
<calcChain xmlns="http://schemas.openxmlformats.org/spreadsheetml/2006/main">
  <c r="B15" i="10" l="1"/>
  <c r="B14" i="10"/>
  <c r="B4" i="9" l="1"/>
  <c r="B3" i="9"/>
  <c r="B2" i="9"/>
  <c r="C5" i="8" l="1"/>
  <c r="D5" i="8"/>
  <c r="E5" i="8"/>
  <c r="C3" i="8"/>
  <c r="D3" i="8"/>
  <c r="E3" i="8"/>
  <c r="B5" i="8"/>
  <c r="B3" i="8"/>
  <c r="B12" i="8"/>
  <c r="B11" i="8"/>
  <c r="B10" i="8"/>
  <c r="B9" i="8"/>
  <c r="B4" i="8" l="1"/>
  <c r="E6" i="8"/>
  <c r="D6" i="8"/>
  <c r="C6" i="8" l="1"/>
  <c r="B6" i="8"/>
  <c r="D4" i="8"/>
  <c r="C4" i="8"/>
  <c r="E4" i="8"/>
  <c r="C15" i="10"/>
  <c r="C14" i="10" l="1"/>
</calcChain>
</file>

<file path=xl/sharedStrings.xml><?xml version="1.0" encoding="utf-8"?>
<sst xmlns="http://schemas.openxmlformats.org/spreadsheetml/2006/main" count="222" uniqueCount="87">
  <si>
    <t>LS</t>
  </si>
  <si>
    <t>RK</t>
  </si>
  <si>
    <t>OK.</t>
  </si>
  <si>
    <t>Razem</t>
  </si>
  <si>
    <t>MK</t>
  </si>
  <si>
    <t>ZK</t>
  </si>
  <si>
    <t>Zakończone</t>
  </si>
  <si>
    <t>Wprowadzenie</t>
  </si>
  <si>
    <t>Wykonawcy</t>
  </si>
  <si>
    <t>TP</t>
  </si>
  <si>
    <t>Rafał Kraik</t>
  </si>
  <si>
    <t>Łukasz Surdacki</t>
  </si>
  <si>
    <t>Tomek Pytlak</t>
  </si>
  <si>
    <t>Zbyszek Koza</t>
  </si>
  <si>
    <t>Monika Kopańska</t>
  </si>
  <si>
    <t>MKl</t>
  </si>
  <si>
    <t>Mariusz Kłodziński</t>
  </si>
  <si>
    <t>Statusy</t>
  </si>
  <si>
    <t>Do poprawki</t>
  </si>
  <si>
    <t>Czeka na korektę</t>
  </si>
  <si>
    <t>Etap 1</t>
  </si>
  <si>
    <t>Etap 2</t>
  </si>
  <si>
    <t>Etap 3</t>
  </si>
  <si>
    <t>Etap 4</t>
  </si>
  <si>
    <t>Grafika</t>
  </si>
  <si>
    <t>Wzorce slajdów</t>
  </si>
  <si>
    <t>Dynamika w slajdach</t>
  </si>
  <si>
    <t>Udostępnianie</t>
  </si>
  <si>
    <t>Etap4</t>
  </si>
  <si>
    <t>Terminy</t>
  </si>
  <si>
    <t>Niezakończone</t>
  </si>
  <si>
    <t>Rekrutacja</t>
  </si>
  <si>
    <t>Szkolenia</t>
  </si>
  <si>
    <t>Konsultacje</t>
  </si>
  <si>
    <t>Rozliczenia</t>
  </si>
  <si>
    <t>Marketing</t>
  </si>
  <si>
    <t>Negocjacje</t>
  </si>
  <si>
    <t>Zarządzanie</t>
  </si>
  <si>
    <t>Planowanie</t>
  </si>
  <si>
    <t>Kategoria</t>
  </si>
  <si>
    <t>LP Firmy</t>
  </si>
  <si>
    <t>Firma</t>
  </si>
  <si>
    <t>ABC</t>
  </si>
  <si>
    <t>DEF</t>
  </si>
  <si>
    <t>GHI</t>
  </si>
  <si>
    <t>JKL</t>
  </si>
  <si>
    <t>MNO</t>
  </si>
  <si>
    <t>PQR</t>
  </si>
  <si>
    <t>STU</t>
  </si>
  <si>
    <t>VWX</t>
  </si>
  <si>
    <t>YZ</t>
  </si>
  <si>
    <t>AAA</t>
  </si>
  <si>
    <t>BBB</t>
  </si>
  <si>
    <t>CCC</t>
  </si>
  <si>
    <t>DDD</t>
  </si>
  <si>
    <t>ETAP</t>
  </si>
  <si>
    <t>Identyfikacja</t>
  </si>
  <si>
    <t>Grupa</t>
  </si>
  <si>
    <t>Brak kompletu</t>
  </si>
  <si>
    <t>W trakcie</t>
  </si>
  <si>
    <t>Ustalić termin</t>
  </si>
  <si>
    <t>Rozpocznie się w czerwcu</t>
  </si>
  <si>
    <t>brak dokumentow</t>
  </si>
  <si>
    <t>1 - rekrutacja</t>
  </si>
  <si>
    <t>2  - szkolenia</t>
  </si>
  <si>
    <t>3 - konsultacje</t>
  </si>
  <si>
    <t>4 - rozliczenie</t>
  </si>
  <si>
    <t>Status rozliczania szkoleń</t>
  </si>
  <si>
    <t>Zakończone rozliczone</t>
  </si>
  <si>
    <t>Zakończone nierozliczone</t>
  </si>
  <si>
    <t>Zadanie</t>
  </si>
  <si>
    <t>Data rozpoczęcia</t>
  </si>
  <si>
    <t>Czas trwania</t>
  </si>
  <si>
    <t>Zadanie 1</t>
  </si>
  <si>
    <t>Zadanie 2</t>
  </si>
  <si>
    <t>Zadanie 3</t>
  </si>
  <si>
    <t>Zadanie 4</t>
  </si>
  <si>
    <t>Zadanie 5</t>
  </si>
  <si>
    <t>Zadanie 6</t>
  </si>
  <si>
    <t>Zadanie 7</t>
  </si>
  <si>
    <t>Zadanie 8</t>
  </si>
  <si>
    <t>Zadanie 9</t>
  </si>
  <si>
    <t>Zadanie 10</t>
  </si>
  <si>
    <t>Start</t>
  </si>
  <si>
    <t>Stop</t>
  </si>
  <si>
    <t>Rozpoczęcie</t>
  </si>
  <si>
    <t>Zakończenie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</si>
</sst>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z_ł_-;\-* #,##0.00\ _z_ł_-;_-* &quot;-&quot;??\ _z_ł_-;_-@_-"/>
    <numFmt numFmtId="165" formatCode="_-* #,##0\ _z_ł_-;\-* #,##0\ _z_ł_-;_-* &quot;-&quot;??\ _z_ł_-;_-@_-"/>
  </numFmts>
  <fonts count="9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u/>
      <sz val="11"/>
      <color theme="10"/>
      <name val="Czcionka tekstu podstawowego"/>
      <family val="2"/>
      <charset val="238"/>
    </font>
    <font>
      <sz val="11"/>
      <color theme="1"/>
      <name val="Czcionka tekstu podstawowego"/>
      <charset val="238"/>
    </font>
    <font>
      <b/>
      <sz val="11"/>
      <name val="Czcionka tekstu podstawowego"/>
      <charset val="238"/>
    </font>
    <font>
      <sz val="11"/>
      <name val="Calibri"/>
      <family val="2"/>
      <charset val="238"/>
      <scheme val="minor"/>
    </font>
    <font>
      <sz val="11"/>
      <name val="Czcionka tekstu podstawowego"/>
      <charset val="238"/>
    </font>
    <font>
      <sz val="11"/>
      <name val="Czcionka tekstu podstawowego"/>
      <family val="2"/>
      <charset val="238"/>
    </font>
    <font>
      <b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2" fillId="0" borderId="0" applyNumberFormat="0" applyFill="0" applyBorder="0" applyAlignment="0" applyProtection="0">
      <alignment vertical="top"/>
      <protection locked="0"/>
    </xf>
    <xf numFmtId="43" fontId="1" fillId="0" borderId="0" applyFont="0" applyFill="0" applyBorder="0" applyAlignment="0" applyProtection="0"/>
  </cellStyleXfs>
  <cellXfs count="42">
    <xf numFmtId="0" fontId="0" fillId="0" borderId="0" xfId="0"/>
    <xf numFmtId="0" fontId="0" fillId="0" borderId="1" xfId="0" applyBorder="1" applyAlignment="1">
      <alignment horizontal="center" vertical="center" wrapText="1"/>
    </xf>
    <xf numFmtId="0" fontId="0" fillId="0" borderId="1" xfId="0" applyBorder="1"/>
    <xf numFmtId="0" fontId="3" fillId="0" borderId="0" xfId="0" applyFont="1" applyBorder="1" applyAlignment="1">
      <alignment vertical="center" wrapText="1"/>
    </xf>
    <xf numFmtId="0" fontId="0" fillId="0" borderId="0" xfId="0" applyFont="1" applyAlignment="1"/>
    <xf numFmtId="0" fontId="7" fillId="0" borderId="1" xfId="2" applyFont="1" applyBorder="1" applyAlignment="1" applyProtection="1">
      <alignment horizontal="center"/>
    </xf>
    <xf numFmtId="0" fontId="3" fillId="0" borderId="1" xfId="0" applyFont="1" applyBorder="1" applyAlignment="1">
      <alignment vertical="center" wrapText="1"/>
    </xf>
    <xf numFmtId="0" fontId="0" fillId="0" borderId="1" xfId="0" applyFont="1" applyBorder="1" applyAlignment="1"/>
    <xf numFmtId="0" fontId="0" fillId="2" borderId="1" xfId="0" applyFill="1" applyBorder="1"/>
    <xf numFmtId="0" fontId="0" fillId="0" borderId="0" xfId="0" applyAlignment="1">
      <alignment wrapText="1"/>
    </xf>
    <xf numFmtId="0" fontId="0" fillId="0" borderId="0" xfId="0" applyFont="1" applyAlignment="1">
      <alignment wrapText="1"/>
    </xf>
    <xf numFmtId="0" fontId="5" fillId="0" borderId="1" xfId="0" applyFont="1" applyBorder="1" applyAlignment="1">
      <alignment horizontal="center" vertical="center" wrapText="1"/>
    </xf>
    <xf numFmtId="14" fontId="0" fillId="0" borderId="0" xfId="0" applyNumberFormat="1"/>
    <xf numFmtId="9" fontId="0" fillId="0" borderId="1" xfId="1" applyFont="1" applyBorder="1"/>
    <xf numFmtId="0" fontId="0" fillId="0" borderId="0" xfId="0" applyProtection="1">
      <protection locked="0"/>
    </xf>
    <xf numFmtId="0" fontId="0" fillId="0" borderId="1" xfId="0" applyBorder="1" applyAlignment="1">
      <alignment horizontal="center" vertical="center" wrapText="1"/>
    </xf>
    <xf numFmtId="0" fontId="7" fillId="0" borderId="1" xfId="2" applyFont="1" applyBorder="1" applyAlignment="1" applyProtection="1">
      <alignment horizontal="center" vertical="center"/>
    </xf>
    <xf numFmtId="0" fontId="0" fillId="2" borderId="1" xfId="0" applyFill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5" fillId="0" borderId="1" xfId="0" applyFont="1" applyBorder="1" applyAlignment="1">
      <alignment horizontal="center" vertical="center" textRotation="90" wrapText="1"/>
    </xf>
    <xf numFmtId="0" fontId="0" fillId="0" borderId="1" xfId="0" applyBorder="1" applyAlignment="1">
      <alignment horizontal="center" vertical="center" textRotation="90" wrapText="1"/>
    </xf>
    <xf numFmtId="0" fontId="6" fillId="0" borderId="1" xfId="0" applyFont="1" applyBorder="1" applyAlignment="1">
      <alignment horizontal="center" vertical="center" textRotation="90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7" fillId="0" borderId="1" xfId="2" applyFont="1" applyBorder="1" applyAlignment="1" applyProtection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center" vertical="center" textRotation="90"/>
    </xf>
    <xf numFmtId="0" fontId="0" fillId="0" borderId="1" xfId="0" applyBorder="1" applyAlignment="1">
      <alignment horizontal="center" vertical="center" textRotation="90"/>
    </xf>
    <xf numFmtId="0" fontId="0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165" fontId="0" fillId="0" borderId="0" xfId="3" applyNumberFormat="1" applyFont="1"/>
    <xf numFmtId="14" fontId="0" fillId="0" borderId="0" xfId="0" applyNumberFormat="1" applyProtection="1">
      <protection locked="0"/>
    </xf>
  </cellXfs>
  <cellStyles count="4">
    <cellStyle name="Dziesiętny" xfId="3" builtinId="3"/>
    <cellStyle name="Hiperłącze" xfId="2" builtinId="8"/>
    <cellStyle name="Normalny" xfId="0" builtinId="0"/>
    <cellStyle name="Procentowy" xfId="1" builtinId="5"/>
  </cellStyles>
  <dxfs count="1"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pieChart>
        <c:varyColors val="1"/>
        <c:ser>
          <c:idx val="0"/>
          <c:order val="0"/>
          <c:tx>
            <c:strRef>
              <c:f>Dashboard!$B$2</c:f>
              <c:strCache>
                <c:ptCount val="1"/>
                <c:pt idx="0">
                  <c:v>Etap 1</c:v>
                </c:pt>
              </c:strCache>
            </c:strRef>
          </c:tx>
          <c:dPt>
            <c:idx val="0"/>
            <c:bubble3D val="0"/>
            <c:spPr>
              <a:solidFill>
                <a:srgbClr val="92D050"/>
              </a:solidFill>
            </c:spPr>
          </c:dPt>
          <c:cat>
            <c:strRef>
              <c:f>Dashboard!$A$3:$A$4</c:f>
              <c:strCache>
                <c:ptCount val="2"/>
                <c:pt idx="0">
                  <c:v>Zakończone</c:v>
                </c:pt>
                <c:pt idx="1">
                  <c:v>Niezakończone</c:v>
                </c:pt>
              </c:strCache>
            </c:strRef>
          </c:cat>
          <c:val>
            <c:numRef>
              <c:f>Dashboard!$B$3:$B$4</c:f>
              <c:numCache>
                <c:formatCode>Standardowy</c:formatCode>
                <c:ptCount val="2"/>
                <c:pt idx="0">
                  <c:v>67</c:v>
                </c:pt>
                <c:pt idx="1">
                  <c:v>20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layout>
        <c:manualLayout>
          <c:xMode val="edge"/>
          <c:yMode val="edge"/>
          <c:x val="0.48214285714285715"/>
          <c:y val="0.38588290317268603"/>
          <c:w val="0.48214285714285715"/>
          <c:h val="0.4690508999796148"/>
        </c:manualLayout>
      </c:layout>
      <c:overlay val="0"/>
    </c:legend>
    <c:plotVisOnly val="1"/>
    <c:dispBlanksAs val="zero"/>
    <c:showDLblsOverMax val="0"/>
  </c:chart>
  <c:printSettings>
    <c:headerFooter/>
    <c:pageMargins b="0.75000000000000477" l="0.70000000000000062" r="0.70000000000000062" t="0.75000000000000477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pieChart>
        <c:varyColors val="1"/>
        <c:ser>
          <c:idx val="0"/>
          <c:order val="0"/>
          <c:tx>
            <c:strRef>
              <c:f>Dashboard!$C$2</c:f>
              <c:strCache>
                <c:ptCount val="1"/>
                <c:pt idx="0">
                  <c:v>Etap 2</c:v>
                </c:pt>
              </c:strCache>
            </c:strRef>
          </c:tx>
          <c:dPt>
            <c:idx val="0"/>
            <c:bubble3D val="0"/>
            <c:spPr>
              <a:solidFill>
                <a:srgbClr val="92D050"/>
              </a:solidFill>
            </c:spPr>
          </c:dPt>
          <c:cat>
            <c:strRef>
              <c:f>Dashboard!$A$3:$A$4</c:f>
              <c:strCache>
                <c:ptCount val="2"/>
                <c:pt idx="0">
                  <c:v>Zakończone</c:v>
                </c:pt>
                <c:pt idx="1">
                  <c:v>Niezakończone</c:v>
                </c:pt>
              </c:strCache>
            </c:strRef>
          </c:cat>
          <c:val>
            <c:numRef>
              <c:f>Dashboard!$C$3:$C$4</c:f>
              <c:numCache>
                <c:formatCode>Standardowy</c:formatCode>
                <c:ptCount val="2"/>
                <c:pt idx="0">
                  <c:v>33</c:v>
                </c:pt>
                <c:pt idx="1">
                  <c:v>54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layout>
        <c:manualLayout>
          <c:xMode val="edge"/>
          <c:yMode val="edge"/>
          <c:x val="0.51480507951211985"/>
          <c:y val="0.38588290317268603"/>
          <c:w val="0.45578315578199785"/>
          <c:h val="0.4690508999796148"/>
        </c:manualLayout>
      </c:layout>
      <c:overlay val="0"/>
    </c:legend>
    <c:plotVisOnly val="1"/>
    <c:dispBlanksAs val="zero"/>
    <c:showDLblsOverMax val="0"/>
  </c:chart>
  <c:printSettings>
    <c:headerFooter/>
    <c:pageMargins b="0.75000000000000477" l="0.70000000000000062" r="0.70000000000000062" t="0.75000000000000477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pieChart>
        <c:varyColors val="1"/>
        <c:ser>
          <c:idx val="0"/>
          <c:order val="0"/>
          <c:tx>
            <c:strRef>
              <c:f>Dashboard!$D$2</c:f>
              <c:strCache>
                <c:ptCount val="1"/>
                <c:pt idx="0">
                  <c:v>Etap 3</c:v>
                </c:pt>
              </c:strCache>
            </c:strRef>
          </c:tx>
          <c:dPt>
            <c:idx val="0"/>
            <c:bubble3D val="0"/>
            <c:spPr>
              <a:solidFill>
                <a:srgbClr val="92D050"/>
              </a:solidFill>
            </c:spPr>
          </c:dPt>
          <c:cat>
            <c:strRef>
              <c:f>Dashboard!$A$3:$A$4</c:f>
              <c:strCache>
                <c:ptCount val="2"/>
                <c:pt idx="0">
                  <c:v>Zakończone</c:v>
                </c:pt>
                <c:pt idx="1">
                  <c:v>Niezakończone</c:v>
                </c:pt>
              </c:strCache>
            </c:strRef>
          </c:cat>
          <c:val>
            <c:numRef>
              <c:f>Dashboard!$D$3:$D$4</c:f>
              <c:numCache>
                <c:formatCode>Standardowy</c:formatCode>
                <c:ptCount val="2"/>
                <c:pt idx="0">
                  <c:v>14</c:v>
                </c:pt>
                <c:pt idx="1">
                  <c:v>73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layout>
        <c:manualLayout>
          <c:xMode val="edge"/>
          <c:yMode val="edge"/>
          <c:x val="0.53740299902543121"/>
          <c:y val="0.38588290317268603"/>
          <c:w val="0.4302810133818723"/>
          <c:h val="0.4690508999796148"/>
        </c:manualLayout>
      </c:layout>
      <c:overlay val="0"/>
    </c:legend>
    <c:plotVisOnly val="1"/>
    <c:dispBlanksAs val="zero"/>
    <c:showDLblsOverMax val="0"/>
  </c:chart>
  <c:printSettings>
    <c:headerFooter/>
    <c:pageMargins b="0.75000000000000477" l="0.70000000000000062" r="0.70000000000000062" t="0.75000000000000477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pieChart>
        <c:varyColors val="1"/>
        <c:ser>
          <c:idx val="0"/>
          <c:order val="0"/>
          <c:tx>
            <c:strRef>
              <c:f>Dashboard!$E$2</c:f>
              <c:strCache>
                <c:ptCount val="1"/>
                <c:pt idx="0">
                  <c:v>Etap4</c:v>
                </c:pt>
              </c:strCache>
            </c:strRef>
          </c:tx>
          <c:dPt>
            <c:idx val="0"/>
            <c:bubble3D val="0"/>
            <c:spPr>
              <a:solidFill>
                <a:srgbClr val="92D050"/>
              </a:solidFill>
            </c:spPr>
          </c:dPt>
          <c:cat>
            <c:strRef>
              <c:f>Dashboard!$A$3:$A$4</c:f>
              <c:strCache>
                <c:ptCount val="2"/>
                <c:pt idx="0">
                  <c:v>Zakończone</c:v>
                </c:pt>
                <c:pt idx="1">
                  <c:v>Niezakończone</c:v>
                </c:pt>
              </c:strCache>
            </c:strRef>
          </c:cat>
          <c:val>
            <c:numRef>
              <c:f>Dashboard!$E$3:$E$4</c:f>
              <c:numCache>
                <c:formatCode>Standardowy</c:formatCode>
                <c:ptCount val="2"/>
                <c:pt idx="0">
                  <c:v>7</c:v>
                </c:pt>
                <c:pt idx="1">
                  <c:v>80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layout>
        <c:manualLayout>
          <c:xMode val="edge"/>
          <c:yMode val="edge"/>
          <c:x val="0.50110392657871405"/>
          <c:y val="0.38588290317268603"/>
          <c:w val="0.49227355686499452"/>
          <c:h val="0.4690508999796148"/>
        </c:manualLayout>
      </c:layout>
      <c:overlay val="0"/>
    </c:legend>
    <c:plotVisOnly val="1"/>
    <c:dispBlanksAs val="zero"/>
    <c:showDLblsOverMax val="0"/>
  </c:chart>
  <c:printSettings>
    <c:headerFooter/>
    <c:pageMargins b="0.75000000000000477" l="0.70000000000000062" r="0.70000000000000062" t="0.75000000000000477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pieChart>
        <c:varyColors val="1"/>
        <c:ser>
          <c:idx val="0"/>
          <c:order val="0"/>
          <c:cat>
            <c:strRef>
              <c:f>Szkolenia!$A$2:$A$4</c:f>
              <c:strCache>
                <c:ptCount val="3"/>
                <c:pt idx="0">
                  <c:v>Niezakończone</c:v>
                </c:pt>
                <c:pt idx="1">
                  <c:v>Zakończone nierozliczone</c:v>
                </c:pt>
                <c:pt idx="2">
                  <c:v>Zakończone rozliczone</c:v>
                </c:pt>
              </c:strCache>
            </c:strRef>
          </c:cat>
          <c:val>
            <c:numRef>
              <c:f>Szkolenia!$B$2:$B$4</c:f>
              <c:numCache>
                <c:formatCode>Standardowy</c:formatCode>
                <c:ptCount val="3"/>
                <c:pt idx="0">
                  <c:v>5</c:v>
                </c:pt>
                <c:pt idx="1">
                  <c:v>7</c:v>
                </c:pt>
                <c:pt idx="2">
                  <c:v>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6728062117235346"/>
          <c:y val="5.0925925925925923E-2"/>
          <c:w val="0.80216382327209101"/>
          <c:h val="0.64327938174394872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Gantt!$B$1</c:f>
              <c:strCache>
                <c:ptCount val="1"/>
                <c:pt idx="0">
                  <c:v>Data rozpoczęcia</c:v>
                </c:pt>
              </c:strCache>
            </c:strRef>
          </c:tx>
          <c:spPr>
            <a:noFill/>
            <a:ln>
              <a:noFill/>
            </a:ln>
          </c:spPr>
          <c:invertIfNegative val="0"/>
          <c:cat>
            <c:strRef>
              <c:f>Gantt!$A$2:$A$11</c:f>
              <c:strCache>
                <c:ptCount val="10"/>
                <c:pt idx="0">
                  <c:v>Zadanie 1</c:v>
                </c:pt>
                <c:pt idx="1">
                  <c:v>Zadanie 2</c:v>
                </c:pt>
                <c:pt idx="2">
                  <c:v>Zadanie 3</c:v>
                </c:pt>
                <c:pt idx="3">
                  <c:v>Zadanie 4</c:v>
                </c:pt>
                <c:pt idx="4">
                  <c:v>Zadanie 5</c:v>
                </c:pt>
                <c:pt idx="5">
                  <c:v>Zadanie 6</c:v>
                </c:pt>
                <c:pt idx="6">
                  <c:v>Zadanie 7</c:v>
                </c:pt>
                <c:pt idx="7">
                  <c:v>Zadanie 8</c:v>
                </c:pt>
                <c:pt idx="8">
                  <c:v>Zadanie 9</c:v>
                </c:pt>
                <c:pt idx="9">
                  <c:v>Zadanie 10</c:v>
                </c:pt>
              </c:strCache>
            </c:strRef>
          </c:cat>
          <c:val>
            <c:numRef>
              <c:f>Gantt!$B$2:$B$11</c:f>
              <c:numCache>
                <c:formatCode>rrrr-mm-dd</c:formatCode>
                <c:ptCount val="10"/>
                <c:pt idx="0">
                  <c:v>40909</c:v>
                </c:pt>
                <c:pt idx="1">
                  <c:v>40911</c:v>
                </c:pt>
                <c:pt idx="2">
                  <c:v>40921</c:v>
                </c:pt>
                <c:pt idx="3">
                  <c:v>40923</c:v>
                </c:pt>
                <c:pt idx="4">
                  <c:v>40931</c:v>
                </c:pt>
                <c:pt idx="5">
                  <c:v>40933</c:v>
                </c:pt>
                <c:pt idx="6">
                  <c:v>40939</c:v>
                </c:pt>
                <c:pt idx="7">
                  <c:v>40954</c:v>
                </c:pt>
                <c:pt idx="8">
                  <c:v>40959</c:v>
                </c:pt>
                <c:pt idx="9">
                  <c:v>40964</c:v>
                </c:pt>
              </c:numCache>
            </c:numRef>
          </c:val>
        </c:ser>
        <c:ser>
          <c:idx val="1"/>
          <c:order val="1"/>
          <c:tx>
            <c:strRef>
              <c:f>Gantt!$C$1</c:f>
              <c:strCache>
                <c:ptCount val="1"/>
                <c:pt idx="0">
                  <c:v>Czas trwania</c:v>
                </c:pt>
              </c:strCache>
            </c:strRef>
          </c:tx>
          <c:invertIfNegative val="0"/>
          <c:cat>
            <c:strRef>
              <c:f>Gantt!$A$2:$A$11</c:f>
              <c:strCache>
                <c:ptCount val="10"/>
                <c:pt idx="0">
                  <c:v>Zadanie 1</c:v>
                </c:pt>
                <c:pt idx="1">
                  <c:v>Zadanie 2</c:v>
                </c:pt>
                <c:pt idx="2">
                  <c:v>Zadanie 3</c:v>
                </c:pt>
                <c:pt idx="3">
                  <c:v>Zadanie 4</c:v>
                </c:pt>
                <c:pt idx="4">
                  <c:v>Zadanie 5</c:v>
                </c:pt>
                <c:pt idx="5">
                  <c:v>Zadanie 6</c:v>
                </c:pt>
                <c:pt idx="6">
                  <c:v>Zadanie 7</c:v>
                </c:pt>
                <c:pt idx="7">
                  <c:v>Zadanie 8</c:v>
                </c:pt>
                <c:pt idx="8">
                  <c:v>Zadanie 9</c:v>
                </c:pt>
                <c:pt idx="9">
                  <c:v>Zadanie 10</c:v>
                </c:pt>
              </c:strCache>
            </c:strRef>
          </c:cat>
          <c:val>
            <c:numRef>
              <c:f>Gantt!$C$2:$C$11</c:f>
              <c:numCache>
                <c:formatCode>Standardowy</c:formatCode>
                <c:ptCount val="10"/>
                <c:pt idx="0">
                  <c:v>2</c:v>
                </c:pt>
                <c:pt idx="1">
                  <c:v>10</c:v>
                </c:pt>
                <c:pt idx="2">
                  <c:v>2</c:v>
                </c:pt>
                <c:pt idx="3">
                  <c:v>8</c:v>
                </c:pt>
                <c:pt idx="4">
                  <c:v>2</c:v>
                </c:pt>
                <c:pt idx="5">
                  <c:v>6</c:v>
                </c:pt>
                <c:pt idx="6">
                  <c:v>15</c:v>
                </c:pt>
                <c:pt idx="7">
                  <c:v>5</c:v>
                </c:pt>
                <c:pt idx="8">
                  <c:v>5</c:v>
                </c:pt>
                <c:pt idx="9">
                  <c:v>10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78037504"/>
        <c:axId val="178039808"/>
      </c:barChart>
      <c:catAx>
        <c:axId val="178037504"/>
        <c:scaling>
          <c:orientation val="maxMin"/>
        </c:scaling>
        <c:delete val="0"/>
        <c:axPos val="l"/>
        <c:majorTickMark val="out"/>
        <c:minorTickMark val="none"/>
        <c:tickLblPos val="nextTo"/>
        <c:crossAx val="178039808"/>
        <c:crosses val="autoZero"/>
        <c:auto val="1"/>
        <c:lblAlgn val="ctr"/>
        <c:lblOffset val="100"/>
        <c:noMultiLvlLbl val="0"/>
      </c:catAx>
      <c:valAx>
        <c:axId val="178039808"/>
        <c:scaling>
          <c:orientation val="minMax"/>
          <c:max val="40974"/>
          <c:min val="40909"/>
        </c:scaling>
        <c:delete val="0"/>
        <c:axPos val="t"/>
        <c:majorGridlines/>
        <c:numFmt formatCode="rrrr-mm-dd" sourceLinked="1"/>
        <c:majorTickMark val="out"/>
        <c:minorTickMark val="none"/>
        <c:tickLblPos val="high"/>
        <c:txPr>
          <a:bodyPr rot="-5400000" vert="horz"/>
          <a:lstStyle/>
          <a:p>
            <a:pPr>
              <a:defRPr/>
            </a:pPr>
            <a:endParaRPr lang="pl-PL"/>
          </a:p>
        </c:txPr>
        <c:crossAx val="178037504"/>
        <c:crossesAt val="11"/>
        <c:crossBetween val="between"/>
        <c:majorUnit val="7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15</xdr:row>
      <xdr:rowOff>47624</xdr:rowOff>
    </xdr:from>
    <xdr:to>
      <xdr:col>2</xdr:col>
      <xdr:colOff>590550</xdr:colOff>
      <xdr:row>23</xdr:row>
      <xdr:rowOff>157161</xdr:rowOff>
    </xdr:to>
    <xdr:graphicFrame macro="">
      <xdr:nvGraphicFramePr>
        <xdr:cNvPr id="3" name="Wykres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685800</xdr:colOff>
      <xdr:row>15</xdr:row>
      <xdr:rowOff>38100</xdr:rowOff>
    </xdr:from>
    <xdr:to>
      <xdr:col>5</xdr:col>
      <xdr:colOff>704850</xdr:colOff>
      <xdr:row>23</xdr:row>
      <xdr:rowOff>147637</xdr:rowOff>
    </xdr:to>
    <xdr:graphicFrame macro="">
      <xdr:nvGraphicFramePr>
        <xdr:cNvPr id="4" name="Wykres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57150</xdr:colOff>
      <xdr:row>15</xdr:row>
      <xdr:rowOff>47625</xdr:rowOff>
    </xdr:from>
    <xdr:to>
      <xdr:col>8</xdr:col>
      <xdr:colOff>742950</xdr:colOff>
      <xdr:row>23</xdr:row>
      <xdr:rowOff>157162</xdr:rowOff>
    </xdr:to>
    <xdr:graphicFrame macro="">
      <xdr:nvGraphicFramePr>
        <xdr:cNvPr id="5" name="Wykres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790575</xdr:colOff>
      <xdr:row>15</xdr:row>
      <xdr:rowOff>57150</xdr:rowOff>
    </xdr:from>
    <xdr:to>
      <xdr:col>12</xdr:col>
      <xdr:colOff>9525</xdr:colOff>
      <xdr:row>23</xdr:row>
      <xdr:rowOff>166687</xdr:rowOff>
    </xdr:to>
    <xdr:graphicFrame macro="">
      <xdr:nvGraphicFramePr>
        <xdr:cNvPr id="6" name="Wykres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241789</xdr:colOff>
      <xdr:row>4</xdr:row>
      <xdr:rowOff>178043</xdr:rowOff>
    </xdr:from>
    <xdr:to>
      <xdr:col>4</xdr:col>
      <xdr:colOff>432288</xdr:colOff>
      <xdr:row>16</xdr:row>
      <xdr:rowOff>51288</xdr:rowOff>
    </xdr:to>
    <xdr:graphicFrame macro="">
      <xdr:nvGraphicFramePr>
        <xdr:cNvPr id="3" name="Wykres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371475</xdr:colOff>
      <xdr:row>0</xdr:row>
      <xdr:rowOff>104775</xdr:rowOff>
    </xdr:from>
    <xdr:to>
      <xdr:col>12</xdr:col>
      <xdr:colOff>66675</xdr:colOff>
      <xdr:row>18</xdr:row>
      <xdr:rowOff>4762</xdr:rowOff>
    </xdr:to>
    <xdr:graphicFrame macro="">
      <xdr:nvGraphicFramePr>
        <xdr:cNvPr id="4" name="Wykres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26"/>
  <sheetViews>
    <sheetView tabSelected="1" zoomScale="90" zoomScaleNormal="90" workbookViewId="0">
      <selection activeCell="D9" sqref="D9:D12"/>
    </sheetView>
  </sheetViews>
  <sheetFormatPr defaultRowHeight="15"/>
  <cols>
    <col min="1" max="1" width="11.42578125" bestFit="1" customWidth="1"/>
    <col min="2" max="2" width="12.85546875" customWidth="1"/>
    <col min="3" max="3" width="12.7109375" bestFit="1" customWidth="1"/>
    <col min="4" max="4" width="12.85546875" customWidth="1"/>
    <col min="5" max="5" width="13" customWidth="1"/>
    <col min="6" max="6" width="10.7109375" customWidth="1"/>
    <col min="7" max="7" width="12" customWidth="1"/>
    <col min="8" max="8" width="13" customWidth="1"/>
    <col min="9" max="9" width="12.85546875" customWidth="1"/>
  </cols>
  <sheetData>
    <row r="2" spans="1:12">
      <c r="A2" s="2"/>
      <c r="B2" s="2" t="s">
        <v>20</v>
      </c>
      <c r="C2" s="2" t="s">
        <v>21</v>
      </c>
      <c r="D2" s="2" t="s">
        <v>22</v>
      </c>
      <c r="E2" s="2" t="s">
        <v>28</v>
      </c>
      <c r="F2" s="2"/>
      <c r="G2" s="2"/>
      <c r="H2" s="2"/>
      <c r="I2" s="2"/>
    </row>
    <row r="3" spans="1:12">
      <c r="A3" s="2" t="s">
        <v>6</v>
      </c>
      <c r="B3" s="2">
        <f>COUNTA(Plan!E$4:E$90)</f>
        <v>67</v>
      </c>
      <c r="C3" s="2">
        <f>COUNTA(Plan!F$4:F$90)</f>
        <v>33</v>
      </c>
      <c r="D3" s="2">
        <f>COUNTA(Plan!G$4:G$90)</f>
        <v>14</v>
      </c>
      <c r="E3" s="2">
        <f>COUNTA(Plan!H$4:H$90)</f>
        <v>7</v>
      </c>
      <c r="F3" s="2"/>
      <c r="G3" s="2"/>
      <c r="H3" s="2"/>
      <c r="I3" s="2"/>
    </row>
    <row r="4" spans="1:12">
      <c r="A4" s="2" t="s">
        <v>30</v>
      </c>
      <c r="B4" s="2">
        <f>B5-B3</f>
        <v>20</v>
      </c>
      <c r="C4" s="2">
        <f t="shared" ref="C4:E4" si="0">C5-C3</f>
        <v>54</v>
      </c>
      <c r="D4" s="2">
        <f t="shared" si="0"/>
        <v>73</v>
      </c>
      <c r="E4" s="2">
        <f t="shared" si="0"/>
        <v>80</v>
      </c>
      <c r="F4" s="2"/>
      <c r="G4" s="2"/>
      <c r="H4" s="2"/>
      <c r="I4" s="2"/>
    </row>
    <row r="5" spans="1:12">
      <c r="A5" s="2" t="s">
        <v>3</v>
      </c>
      <c r="B5" s="2">
        <f>ROWS(Plan!E$4:E$90)</f>
        <v>87</v>
      </c>
      <c r="C5" s="2">
        <f>ROWS(Plan!F$4:F$90)</f>
        <v>87</v>
      </c>
      <c r="D5" s="2">
        <f>ROWS(Plan!G$4:G$90)</f>
        <v>87</v>
      </c>
      <c r="E5" s="2">
        <f>ROWS(Plan!H$4:H$90)</f>
        <v>87</v>
      </c>
      <c r="F5" s="2"/>
      <c r="G5" s="2"/>
      <c r="H5" s="2"/>
      <c r="I5" s="2"/>
    </row>
    <row r="6" spans="1:12">
      <c r="A6" s="2"/>
      <c r="B6" s="13">
        <f>B3/B5</f>
        <v>0.77011494252873558</v>
      </c>
      <c r="C6" s="13">
        <f t="shared" ref="C6:E6" si="1">C3/C5</f>
        <v>0.37931034482758619</v>
      </c>
      <c r="D6" s="13">
        <f t="shared" si="1"/>
        <v>0.16091954022988506</v>
      </c>
      <c r="E6" s="13">
        <f t="shared" si="1"/>
        <v>8.0459770114942528E-2</v>
      </c>
      <c r="F6" s="13"/>
      <c r="G6" s="13"/>
      <c r="H6" s="13"/>
      <c r="I6" s="13"/>
    </row>
    <row r="8" spans="1:12">
      <c r="A8" t="s">
        <v>29</v>
      </c>
      <c r="B8" t="s">
        <v>85</v>
      </c>
      <c r="C8" t="s">
        <v>86</v>
      </c>
    </row>
    <row r="9" spans="1:12">
      <c r="A9" t="s">
        <v>20</v>
      </c>
      <c r="B9" s="12">
        <f ca="1">TODAY()-3</f>
        <v>40928</v>
      </c>
      <c r="C9" s="41">
        <v>40960</v>
      </c>
      <c r="D9" s="12"/>
    </row>
    <row r="10" spans="1:12">
      <c r="A10" t="s">
        <v>21</v>
      </c>
      <c r="B10" s="12">
        <f ca="1">TODAY()+30</f>
        <v>40961</v>
      </c>
      <c r="C10" s="41">
        <v>40990</v>
      </c>
      <c r="D10" s="12"/>
    </row>
    <row r="11" spans="1:12">
      <c r="A11" t="s">
        <v>22</v>
      </c>
      <c r="B11" s="12">
        <f ca="1">TODAY()+60</f>
        <v>40991</v>
      </c>
      <c r="C11" s="41">
        <v>41000</v>
      </c>
      <c r="D11" s="12"/>
    </row>
    <row r="12" spans="1:12">
      <c r="A12" t="s">
        <v>23</v>
      </c>
      <c r="B12" s="12">
        <f ca="1">TODAY()+70</f>
        <v>41001</v>
      </c>
      <c r="C12" s="41">
        <v>41020</v>
      </c>
      <c r="D12" s="12"/>
    </row>
    <row r="13" spans="1:12">
      <c r="B13" s="12"/>
      <c r="C13" s="14"/>
    </row>
    <row r="15" spans="1:12">
      <c r="A15" s="20" t="s">
        <v>31</v>
      </c>
      <c r="B15" s="20"/>
      <c r="C15" s="20"/>
      <c r="D15" s="20" t="s">
        <v>32</v>
      </c>
      <c r="E15" s="20"/>
      <c r="F15" s="20"/>
      <c r="G15" s="20" t="s">
        <v>33</v>
      </c>
      <c r="H15" s="20"/>
      <c r="I15" s="20"/>
      <c r="J15" s="20" t="s">
        <v>34</v>
      </c>
      <c r="K15" s="20"/>
      <c r="L15" s="20"/>
    </row>
    <row r="26" spans="1:12">
      <c r="A26" s="20"/>
      <c r="B26" s="20"/>
      <c r="C26" s="20"/>
      <c r="D26" s="20"/>
      <c r="E26" s="20"/>
      <c r="F26" s="20"/>
      <c r="G26" s="20"/>
      <c r="H26" s="20"/>
      <c r="I26" s="20"/>
      <c r="J26" s="20"/>
      <c r="K26" s="20"/>
      <c r="L26" s="20"/>
    </row>
  </sheetData>
  <mergeCells count="8">
    <mergeCell ref="A15:C15"/>
    <mergeCell ref="D15:F15"/>
    <mergeCell ref="G15:I15"/>
    <mergeCell ref="J15:L15"/>
    <mergeCell ref="A26:C26"/>
    <mergeCell ref="D26:F26"/>
    <mergeCell ref="G26:I26"/>
    <mergeCell ref="J26:L26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70"/>
  <sheetViews>
    <sheetView zoomScaleNormal="100" workbookViewId="0">
      <pane xSplit="4" ySplit="3" topLeftCell="E4" activePane="bottomRight" state="frozen"/>
      <selection pane="topRight" activeCell="G1" sqref="G1"/>
      <selection pane="bottomLeft" activeCell="A3" sqref="A3"/>
      <selection pane="bottomRight" activeCell="F23" sqref="F23"/>
    </sheetView>
  </sheetViews>
  <sheetFormatPr defaultRowHeight="15"/>
  <cols>
    <col min="1" max="1" width="10.85546875" customWidth="1"/>
    <col min="3" max="3" width="12.42578125" style="9" customWidth="1"/>
    <col min="4" max="4" width="8.28515625" bestFit="1" customWidth="1"/>
    <col min="5" max="5" width="22.42578125" bestFit="1" customWidth="1"/>
    <col min="6" max="6" width="22.42578125" customWidth="1"/>
    <col min="7" max="7" width="15.5703125" customWidth="1"/>
    <col min="8" max="8" width="20.28515625" customWidth="1"/>
  </cols>
  <sheetData>
    <row r="1" spans="1:8" ht="46.5" hidden="1" customHeight="1"/>
    <row r="2" spans="1:8" ht="46.5" customHeight="1">
      <c r="A2" s="29" t="s">
        <v>39</v>
      </c>
      <c r="B2" s="35" t="s">
        <v>56</v>
      </c>
      <c r="C2" s="35"/>
      <c r="D2" s="35"/>
      <c r="E2" s="35" t="s">
        <v>55</v>
      </c>
      <c r="F2" s="35"/>
      <c r="G2" s="35"/>
      <c r="H2" s="35"/>
    </row>
    <row r="3" spans="1:8">
      <c r="A3" s="30"/>
      <c r="B3" s="1" t="s">
        <v>40</v>
      </c>
      <c r="C3" s="1" t="s">
        <v>41</v>
      </c>
      <c r="D3" s="1" t="s">
        <v>57</v>
      </c>
      <c r="E3" s="1" t="s">
        <v>63</v>
      </c>
      <c r="F3" s="19" t="s">
        <v>64</v>
      </c>
      <c r="G3" s="1" t="s">
        <v>65</v>
      </c>
      <c r="H3" s="1" t="s">
        <v>66</v>
      </c>
    </row>
    <row r="4" spans="1:8">
      <c r="A4" s="36" t="s">
        <v>35</v>
      </c>
      <c r="B4" s="27">
        <v>1</v>
      </c>
      <c r="C4" s="27" t="s">
        <v>42</v>
      </c>
      <c r="D4" s="5">
        <v>1</v>
      </c>
      <c r="E4" s="8" t="s">
        <v>2</v>
      </c>
      <c r="F4" s="8" t="s">
        <v>2</v>
      </c>
      <c r="G4" s="8" t="s">
        <v>2</v>
      </c>
      <c r="H4" s="2" t="s">
        <v>2</v>
      </c>
    </row>
    <row r="5" spans="1:8">
      <c r="A5" s="36"/>
      <c r="B5" s="27"/>
      <c r="C5" s="27"/>
      <c r="D5" s="5">
        <v>2</v>
      </c>
      <c r="E5" s="8" t="s">
        <v>2</v>
      </c>
      <c r="F5" s="8" t="s">
        <v>2</v>
      </c>
      <c r="G5" s="8" t="s">
        <v>2</v>
      </c>
      <c r="H5" s="2" t="s">
        <v>2</v>
      </c>
    </row>
    <row r="6" spans="1:8">
      <c r="A6" s="36"/>
      <c r="B6" s="27"/>
      <c r="C6" s="27"/>
      <c r="D6" s="5">
        <v>3</v>
      </c>
      <c r="E6" s="8" t="s">
        <v>2</v>
      </c>
      <c r="F6" s="8" t="s">
        <v>2</v>
      </c>
      <c r="G6" s="8" t="s">
        <v>2</v>
      </c>
      <c r="H6" s="2" t="s">
        <v>2</v>
      </c>
    </row>
    <row r="7" spans="1:8" ht="16.5" customHeight="1">
      <c r="A7" s="36"/>
      <c r="B7" s="27">
        <v>2</v>
      </c>
      <c r="C7" s="27" t="s">
        <v>43</v>
      </c>
      <c r="D7" s="5">
        <v>1</v>
      </c>
      <c r="E7" s="8" t="s">
        <v>2</v>
      </c>
      <c r="F7" s="8" t="s">
        <v>2</v>
      </c>
      <c r="G7" s="8" t="s">
        <v>2</v>
      </c>
      <c r="H7" s="2" t="s">
        <v>2</v>
      </c>
    </row>
    <row r="8" spans="1:8">
      <c r="A8" s="36"/>
      <c r="B8" s="27"/>
      <c r="C8" s="27"/>
      <c r="D8" s="5">
        <v>2</v>
      </c>
      <c r="E8" s="8" t="s">
        <v>2</v>
      </c>
      <c r="F8" s="8" t="s">
        <v>2</v>
      </c>
      <c r="G8" s="8" t="s">
        <v>2</v>
      </c>
      <c r="H8" s="2"/>
    </row>
    <row r="9" spans="1:8">
      <c r="A9" s="36"/>
      <c r="B9" s="28">
        <v>3</v>
      </c>
      <c r="C9" s="28" t="s">
        <v>44</v>
      </c>
      <c r="D9" s="5">
        <v>1</v>
      </c>
      <c r="E9" s="8" t="s">
        <v>2</v>
      </c>
      <c r="F9" s="8" t="s">
        <v>2</v>
      </c>
      <c r="G9" s="8" t="s">
        <v>2</v>
      </c>
      <c r="H9" s="2"/>
    </row>
    <row r="10" spans="1:8">
      <c r="A10" s="36"/>
      <c r="B10" s="28"/>
      <c r="C10" s="28"/>
      <c r="D10" s="5">
        <v>2</v>
      </c>
      <c r="E10" s="8" t="s">
        <v>2</v>
      </c>
      <c r="F10" s="8" t="s">
        <v>2</v>
      </c>
      <c r="G10" s="8" t="s">
        <v>2</v>
      </c>
      <c r="H10" s="2"/>
    </row>
    <row r="11" spans="1:8">
      <c r="A11" s="36"/>
      <c r="B11" s="28"/>
      <c r="C11" s="28"/>
      <c r="D11" s="5">
        <v>3</v>
      </c>
      <c r="E11" s="8" t="s">
        <v>2</v>
      </c>
      <c r="F11" s="8" t="s">
        <v>2</v>
      </c>
      <c r="G11" s="8" t="s">
        <v>2</v>
      </c>
      <c r="H11" s="2"/>
    </row>
    <row r="12" spans="1:8">
      <c r="A12" s="36"/>
      <c r="B12" s="25">
        <v>4</v>
      </c>
      <c r="C12" s="25" t="s">
        <v>45</v>
      </c>
      <c r="D12" s="5">
        <v>1</v>
      </c>
      <c r="E12" s="8" t="s">
        <v>2</v>
      </c>
      <c r="F12" s="8" t="s">
        <v>59</v>
      </c>
      <c r="G12" s="8"/>
      <c r="H12" s="2"/>
    </row>
    <row r="13" spans="1:8">
      <c r="A13" s="36"/>
      <c r="B13" s="25"/>
      <c r="C13" s="25"/>
      <c r="D13" s="5">
        <v>2</v>
      </c>
      <c r="E13" s="8" t="s">
        <v>2</v>
      </c>
      <c r="F13" s="8" t="s">
        <v>59</v>
      </c>
      <c r="G13" s="8"/>
      <c r="H13" s="2"/>
    </row>
    <row r="14" spans="1:8">
      <c r="A14" s="36"/>
      <c r="B14" s="15">
        <v>5</v>
      </c>
      <c r="C14" s="15" t="s">
        <v>46</v>
      </c>
      <c r="D14" s="16">
        <v>1</v>
      </c>
      <c r="E14" s="17" t="s">
        <v>2</v>
      </c>
      <c r="F14" s="17" t="s">
        <v>60</v>
      </c>
      <c r="G14" s="17"/>
      <c r="H14" s="18"/>
    </row>
    <row r="15" spans="1:8">
      <c r="A15" s="37"/>
      <c r="B15" s="27">
        <v>6</v>
      </c>
      <c r="C15" s="27" t="s">
        <v>47</v>
      </c>
      <c r="D15" s="5">
        <v>1</v>
      </c>
      <c r="E15" s="8" t="s">
        <v>2</v>
      </c>
      <c r="F15" s="8" t="s">
        <v>60</v>
      </c>
      <c r="G15" s="8"/>
      <c r="H15" s="2"/>
    </row>
    <row r="16" spans="1:8">
      <c r="A16" s="37"/>
      <c r="B16" s="25"/>
      <c r="C16" s="25"/>
      <c r="D16" s="5">
        <v>2</v>
      </c>
      <c r="E16" s="8" t="s">
        <v>2</v>
      </c>
      <c r="F16" s="8" t="s">
        <v>2</v>
      </c>
      <c r="G16" s="8" t="s">
        <v>60</v>
      </c>
      <c r="H16" s="2"/>
    </row>
    <row r="17" spans="1:8">
      <c r="A17" s="37"/>
      <c r="B17" s="25"/>
      <c r="C17" s="25"/>
      <c r="D17" s="5">
        <v>3</v>
      </c>
      <c r="E17" s="8" t="s">
        <v>2</v>
      </c>
      <c r="F17" s="8" t="s">
        <v>2</v>
      </c>
      <c r="G17" s="8" t="s">
        <v>59</v>
      </c>
      <c r="H17" s="2"/>
    </row>
    <row r="18" spans="1:8">
      <c r="A18" s="37"/>
      <c r="B18" s="25"/>
      <c r="C18" s="25"/>
      <c r="D18" s="5">
        <v>4</v>
      </c>
      <c r="E18" s="8" t="s">
        <v>2</v>
      </c>
      <c r="F18" s="8" t="s">
        <v>2</v>
      </c>
      <c r="G18" s="8" t="s">
        <v>61</v>
      </c>
      <c r="H18" s="2"/>
    </row>
    <row r="19" spans="1:8">
      <c r="A19" s="37"/>
      <c r="B19" s="25"/>
      <c r="C19" s="25"/>
      <c r="D19" s="5">
        <v>5</v>
      </c>
      <c r="E19" s="8" t="s">
        <v>2</v>
      </c>
      <c r="F19" s="8" t="s">
        <v>59</v>
      </c>
      <c r="G19" s="8"/>
      <c r="H19" s="2"/>
    </row>
    <row r="20" spans="1:8" s="3" customFormat="1" ht="15" customHeight="1">
      <c r="A20" s="23" t="s">
        <v>36</v>
      </c>
      <c r="B20" s="24">
        <v>7</v>
      </c>
      <c r="C20" s="31" t="s">
        <v>42</v>
      </c>
      <c r="D20" s="5">
        <v>1</v>
      </c>
      <c r="E20" s="6" t="s">
        <v>2</v>
      </c>
      <c r="F20" s="8" t="s">
        <v>59</v>
      </c>
      <c r="G20" s="8"/>
      <c r="H20" s="6"/>
    </row>
    <row r="21" spans="1:8" s="3" customFormat="1" ht="14.25" customHeight="1">
      <c r="A21" s="22"/>
      <c r="B21" s="25"/>
      <c r="C21" s="32"/>
      <c r="D21" s="5">
        <v>2</v>
      </c>
      <c r="E21" s="6" t="s">
        <v>2</v>
      </c>
      <c r="F21" s="17" t="s">
        <v>60</v>
      </c>
      <c r="G21" s="8"/>
      <c r="H21" s="6"/>
    </row>
    <row r="22" spans="1:8" s="3" customFormat="1" ht="14.25" customHeight="1">
      <c r="A22" s="22"/>
      <c r="B22" s="25"/>
      <c r="C22" s="32"/>
      <c r="D22" s="5">
        <v>3</v>
      </c>
      <c r="E22" s="6" t="s">
        <v>2</v>
      </c>
      <c r="F22" s="8" t="s">
        <v>60</v>
      </c>
      <c r="G22" s="8"/>
      <c r="H22" s="6"/>
    </row>
    <row r="23" spans="1:8" s="3" customFormat="1" ht="14.25" customHeight="1">
      <c r="A23" s="22"/>
      <c r="B23" s="25"/>
      <c r="C23" s="32"/>
      <c r="D23" s="5">
        <v>4</v>
      </c>
      <c r="E23" s="6" t="s">
        <v>2</v>
      </c>
      <c r="F23" s="8" t="s">
        <v>2</v>
      </c>
      <c r="G23" s="8" t="s">
        <v>2</v>
      </c>
      <c r="H23" s="6" t="s">
        <v>62</v>
      </c>
    </row>
    <row r="24" spans="1:8" s="3" customFormat="1" ht="14.25" customHeight="1">
      <c r="A24" s="22"/>
      <c r="B24" s="25"/>
      <c r="C24" s="32"/>
      <c r="D24" s="5">
        <v>5</v>
      </c>
      <c r="E24" s="6" t="s">
        <v>2</v>
      </c>
      <c r="F24" s="8" t="s">
        <v>2</v>
      </c>
      <c r="G24" s="8" t="s">
        <v>2</v>
      </c>
      <c r="H24" s="6" t="s">
        <v>62</v>
      </c>
    </row>
    <row r="25" spans="1:8" s="3" customFormat="1" ht="14.25" customHeight="1">
      <c r="A25" s="22"/>
      <c r="B25" s="25"/>
      <c r="C25" s="33"/>
      <c r="D25" s="5">
        <v>6</v>
      </c>
      <c r="E25" s="6" t="s">
        <v>2</v>
      </c>
      <c r="F25" s="8" t="s">
        <v>2</v>
      </c>
      <c r="G25" s="8" t="s">
        <v>2</v>
      </c>
      <c r="H25" s="6" t="s">
        <v>2</v>
      </c>
    </row>
    <row r="26" spans="1:8" s="3" customFormat="1" ht="14.25" customHeight="1">
      <c r="A26" s="22"/>
      <c r="B26" s="24">
        <v>8</v>
      </c>
      <c r="C26" s="31" t="s">
        <v>43</v>
      </c>
      <c r="D26" s="5">
        <v>1</v>
      </c>
      <c r="E26" s="6" t="s">
        <v>2</v>
      </c>
      <c r="F26" s="8" t="s">
        <v>59</v>
      </c>
      <c r="G26" s="8"/>
      <c r="H26" s="6"/>
    </row>
    <row r="27" spans="1:8" s="3" customFormat="1" ht="14.25" customHeight="1">
      <c r="A27" s="22"/>
      <c r="B27" s="24"/>
      <c r="C27" s="32"/>
      <c r="D27" s="5">
        <v>2</v>
      </c>
      <c r="E27" s="6" t="s">
        <v>2</v>
      </c>
      <c r="F27" s="8" t="s">
        <v>59</v>
      </c>
      <c r="G27" s="8"/>
      <c r="H27" s="6"/>
    </row>
    <row r="28" spans="1:8" s="3" customFormat="1" ht="14.25" customHeight="1">
      <c r="A28" s="22"/>
      <c r="B28" s="24"/>
      <c r="C28" s="33"/>
      <c r="D28" s="5">
        <v>3</v>
      </c>
      <c r="E28" s="6" t="s">
        <v>2</v>
      </c>
      <c r="F28" s="17" t="s">
        <v>60</v>
      </c>
      <c r="G28" s="8"/>
      <c r="H28" s="6"/>
    </row>
    <row r="29" spans="1:8" s="3" customFormat="1" ht="15" customHeight="1">
      <c r="A29" s="22"/>
      <c r="B29" s="25">
        <v>9</v>
      </c>
      <c r="C29" s="29" t="s">
        <v>44</v>
      </c>
      <c r="D29" s="5">
        <v>1</v>
      </c>
      <c r="E29" s="6" t="s">
        <v>2</v>
      </c>
      <c r="F29" s="8" t="s">
        <v>60</v>
      </c>
      <c r="G29" s="8"/>
      <c r="H29" s="6"/>
    </row>
    <row r="30" spans="1:8" s="3" customFormat="1" ht="14.25" customHeight="1">
      <c r="A30" s="22"/>
      <c r="B30" s="25"/>
      <c r="C30" s="30"/>
      <c r="D30" s="5">
        <v>2</v>
      </c>
      <c r="E30" s="6" t="s">
        <v>2</v>
      </c>
      <c r="F30" s="6"/>
      <c r="G30" s="8"/>
      <c r="H30" s="6"/>
    </row>
    <row r="31" spans="1:8" s="3" customFormat="1" ht="15" customHeight="1">
      <c r="A31" s="22"/>
      <c r="B31" s="25">
        <v>10</v>
      </c>
      <c r="C31" s="29" t="s">
        <v>45</v>
      </c>
      <c r="D31" s="5">
        <v>1</v>
      </c>
      <c r="E31" s="6" t="s">
        <v>2</v>
      </c>
      <c r="F31" s="6"/>
      <c r="G31" s="8"/>
      <c r="H31" s="6"/>
    </row>
    <row r="32" spans="1:8" s="3" customFormat="1" ht="14.25" customHeight="1">
      <c r="A32" s="22"/>
      <c r="B32" s="25"/>
      <c r="C32" s="30"/>
      <c r="D32" s="5">
        <v>2</v>
      </c>
      <c r="E32" s="6" t="s">
        <v>2</v>
      </c>
      <c r="F32" s="6"/>
      <c r="G32" s="8"/>
      <c r="H32" s="6"/>
    </row>
    <row r="33" spans="1:8" s="3" customFormat="1" ht="15" customHeight="1">
      <c r="A33" s="22"/>
      <c r="B33" s="25">
        <v>11</v>
      </c>
      <c r="C33" s="29" t="s">
        <v>46</v>
      </c>
      <c r="D33" s="5">
        <v>1</v>
      </c>
      <c r="E33" s="6" t="s">
        <v>2</v>
      </c>
      <c r="F33" s="6"/>
      <c r="G33" s="8"/>
      <c r="H33" s="6"/>
    </row>
    <row r="34" spans="1:8" s="3" customFormat="1" ht="14.25" customHeight="1">
      <c r="A34" s="22"/>
      <c r="B34" s="25"/>
      <c r="C34" s="34"/>
      <c r="D34" s="5">
        <v>2</v>
      </c>
      <c r="E34" s="6" t="s">
        <v>58</v>
      </c>
      <c r="F34" s="6"/>
      <c r="G34" s="8"/>
      <c r="H34" s="6"/>
    </row>
    <row r="35" spans="1:8" s="3" customFormat="1" ht="15" customHeight="1">
      <c r="A35" s="22"/>
      <c r="B35" s="25"/>
      <c r="C35" s="30"/>
      <c r="D35" s="5">
        <v>3</v>
      </c>
      <c r="E35" s="6" t="s">
        <v>2</v>
      </c>
      <c r="F35" s="8" t="s">
        <v>2</v>
      </c>
      <c r="G35" s="8"/>
      <c r="H35" s="6"/>
    </row>
    <row r="36" spans="1:8" s="3" customFormat="1" ht="14.25" customHeight="1">
      <c r="A36" s="22"/>
      <c r="B36" s="1">
        <v>12</v>
      </c>
      <c r="C36" s="1" t="s">
        <v>47</v>
      </c>
      <c r="D36" s="5">
        <v>1</v>
      </c>
      <c r="E36" s="6" t="s">
        <v>2</v>
      </c>
      <c r="F36" s="8" t="s">
        <v>2</v>
      </c>
      <c r="G36" s="8"/>
      <c r="H36" s="6"/>
    </row>
    <row r="37" spans="1:8" s="3" customFormat="1" ht="14.25" customHeight="1">
      <c r="A37" s="22"/>
      <c r="B37" s="24">
        <v>13</v>
      </c>
      <c r="C37" s="24" t="s">
        <v>48</v>
      </c>
      <c r="D37" s="5">
        <v>1</v>
      </c>
      <c r="E37" s="6" t="s">
        <v>2</v>
      </c>
      <c r="F37" s="8" t="s">
        <v>2</v>
      </c>
      <c r="G37" s="8"/>
      <c r="H37" s="6"/>
    </row>
    <row r="38" spans="1:8" s="3" customFormat="1" ht="14.25" customHeight="1">
      <c r="A38" s="22"/>
      <c r="B38" s="24"/>
      <c r="C38" s="24"/>
      <c r="D38" s="5">
        <v>2</v>
      </c>
      <c r="E38" s="6" t="s">
        <v>2</v>
      </c>
      <c r="F38" s="8" t="s">
        <v>59</v>
      </c>
      <c r="G38" s="8"/>
      <c r="H38" s="6"/>
    </row>
    <row r="39" spans="1:8" s="3" customFormat="1" ht="15" customHeight="1">
      <c r="A39" s="22"/>
      <c r="B39" s="24"/>
      <c r="C39" s="24"/>
      <c r="D39" s="5">
        <v>3</v>
      </c>
      <c r="E39" s="6" t="s">
        <v>2</v>
      </c>
      <c r="F39" s="8" t="s">
        <v>59</v>
      </c>
      <c r="G39" s="8"/>
      <c r="H39" s="6"/>
    </row>
    <row r="40" spans="1:8" s="3" customFormat="1" ht="14.25" customHeight="1">
      <c r="A40" s="22"/>
      <c r="B40" s="25">
        <v>14</v>
      </c>
      <c r="C40" s="25" t="s">
        <v>49</v>
      </c>
      <c r="D40" s="5">
        <v>1</v>
      </c>
      <c r="E40" s="6" t="s">
        <v>2</v>
      </c>
      <c r="F40" s="17" t="s">
        <v>60</v>
      </c>
      <c r="G40" s="8"/>
      <c r="H40" s="6"/>
    </row>
    <row r="41" spans="1:8" s="3" customFormat="1" ht="14.25" customHeight="1">
      <c r="A41" s="22"/>
      <c r="B41" s="25"/>
      <c r="C41" s="25"/>
      <c r="D41" s="5">
        <v>2</v>
      </c>
      <c r="E41" s="6" t="s">
        <v>2</v>
      </c>
      <c r="F41" s="8" t="s">
        <v>60</v>
      </c>
      <c r="G41" s="8"/>
      <c r="H41" s="6"/>
    </row>
    <row r="42" spans="1:8" s="3" customFormat="1" ht="14.25" customHeight="1">
      <c r="A42" s="22"/>
      <c r="B42" s="25"/>
      <c r="C42" s="25"/>
      <c r="D42" s="5">
        <v>3</v>
      </c>
      <c r="E42" s="6" t="s">
        <v>2</v>
      </c>
      <c r="F42" s="6"/>
      <c r="G42" s="8"/>
      <c r="H42" s="6"/>
    </row>
    <row r="43" spans="1:8" s="3" customFormat="1" ht="14.25" customHeight="1">
      <c r="A43" s="22"/>
      <c r="B43" s="25">
        <v>15</v>
      </c>
      <c r="C43" s="25" t="s">
        <v>50</v>
      </c>
      <c r="D43" s="5">
        <v>1</v>
      </c>
      <c r="E43" s="6" t="s">
        <v>2</v>
      </c>
      <c r="F43" s="6"/>
      <c r="G43" s="8"/>
      <c r="H43" s="6"/>
    </row>
    <row r="44" spans="1:8" s="3" customFormat="1" ht="14.25" customHeight="1">
      <c r="A44" s="22"/>
      <c r="B44" s="25"/>
      <c r="C44" s="25"/>
      <c r="D44" s="5">
        <v>2</v>
      </c>
      <c r="E44" s="6" t="s">
        <v>2</v>
      </c>
      <c r="F44" s="6"/>
      <c r="G44" s="8"/>
      <c r="H44" s="6"/>
    </row>
    <row r="45" spans="1:8" s="3" customFormat="1" ht="14.25" customHeight="1">
      <c r="A45" s="22"/>
      <c r="B45" s="25"/>
      <c r="C45" s="25"/>
      <c r="D45" s="5">
        <v>3</v>
      </c>
      <c r="E45" s="6" t="s">
        <v>2</v>
      </c>
      <c r="F45" s="6"/>
      <c r="G45" s="8"/>
      <c r="H45" s="6"/>
    </row>
    <row r="46" spans="1:8" s="4" customFormat="1">
      <c r="A46" s="22"/>
      <c r="B46" s="25"/>
      <c r="C46" s="25"/>
      <c r="D46" s="5">
        <v>4</v>
      </c>
      <c r="E46" s="7" t="s">
        <v>2</v>
      </c>
      <c r="F46" s="7"/>
      <c r="G46" s="8"/>
      <c r="H46" s="7"/>
    </row>
    <row r="47" spans="1:8" s="4" customFormat="1">
      <c r="A47" s="22"/>
      <c r="B47" s="25"/>
      <c r="C47" s="25"/>
      <c r="D47" s="5">
        <v>5</v>
      </c>
      <c r="E47" s="7" t="s">
        <v>2</v>
      </c>
      <c r="F47" s="7"/>
      <c r="G47" s="8"/>
      <c r="H47" s="7"/>
    </row>
    <row r="48" spans="1:8" s="4" customFormat="1">
      <c r="A48" s="21" t="s">
        <v>37</v>
      </c>
      <c r="B48" s="24">
        <v>16</v>
      </c>
      <c r="C48" s="24" t="s">
        <v>42</v>
      </c>
      <c r="D48" s="5">
        <v>1</v>
      </c>
      <c r="E48" s="7" t="s">
        <v>2</v>
      </c>
      <c r="F48" s="7"/>
      <c r="G48" s="8"/>
      <c r="H48" s="7"/>
    </row>
    <row r="49" spans="1:8" s="4" customFormat="1">
      <c r="A49" s="22"/>
      <c r="B49" s="25"/>
      <c r="C49" s="25"/>
      <c r="D49" s="5">
        <v>2</v>
      </c>
      <c r="E49" s="6" t="s">
        <v>58</v>
      </c>
      <c r="F49" s="6"/>
      <c r="G49" s="8"/>
      <c r="H49" s="7"/>
    </row>
    <row r="50" spans="1:8" s="4" customFormat="1">
      <c r="A50" s="22"/>
      <c r="B50" s="25"/>
      <c r="C50" s="25"/>
      <c r="D50" s="5">
        <v>3</v>
      </c>
      <c r="E50" s="7" t="s">
        <v>2</v>
      </c>
      <c r="F50" s="7"/>
      <c r="G50" s="8"/>
      <c r="H50" s="7"/>
    </row>
    <row r="51" spans="1:8" s="4" customFormat="1">
      <c r="A51" s="22"/>
      <c r="B51" s="25"/>
      <c r="C51" s="25"/>
      <c r="D51" s="5">
        <v>4</v>
      </c>
      <c r="E51" s="7" t="s">
        <v>2</v>
      </c>
      <c r="F51" s="7"/>
      <c r="G51" s="8"/>
      <c r="H51" s="7"/>
    </row>
    <row r="52" spans="1:8" s="4" customFormat="1">
      <c r="A52" s="22"/>
      <c r="B52" s="25"/>
      <c r="C52" s="25"/>
      <c r="D52" s="5">
        <v>5</v>
      </c>
      <c r="E52" s="7" t="s">
        <v>2</v>
      </c>
      <c r="F52" s="7"/>
      <c r="G52" s="8"/>
      <c r="H52" s="7"/>
    </row>
    <row r="53" spans="1:8" s="4" customFormat="1">
      <c r="A53" s="22"/>
      <c r="B53" s="25"/>
      <c r="C53" s="25"/>
      <c r="D53" s="5">
        <v>6</v>
      </c>
      <c r="E53" s="7" t="s">
        <v>2</v>
      </c>
      <c r="F53" s="7"/>
      <c r="G53" s="8"/>
      <c r="H53" s="7"/>
    </row>
    <row r="54" spans="1:8" s="4" customFormat="1">
      <c r="A54" s="22"/>
      <c r="B54" s="25">
        <v>17</v>
      </c>
      <c r="C54" s="25" t="s">
        <v>43</v>
      </c>
      <c r="D54" s="5">
        <v>1</v>
      </c>
      <c r="E54" s="6" t="s">
        <v>58</v>
      </c>
      <c r="F54" s="6"/>
      <c r="G54" s="8"/>
      <c r="H54" s="7"/>
    </row>
    <row r="55" spans="1:8" s="4" customFormat="1">
      <c r="A55" s="22"/>
      <c r="B55" s="25"/>
      <c r="C55" s="25"/>
      <c r="D55" s="5">
        <v>2</v>
      </c>
      <c r="E55" s="7" t="s">
        <v>2</v>
      </c>
      <c r="F55" s="7"/>
      <c r="G55" s="8"/>
      <c r="H55" s="7"/>
    </row>
    <row r="56" spans="1:8" s="4" customFormat="1">
      <c r="A56" s="22"/>
      <c r="B56" s="25"/>
      <c r="C56" s="25"/>
      <c r="D56" s="5">
        <v>3</v>
      </c>
      <c r="E56" s="7" t="s">
        <v>2</v>
      </c>
      <c r="F56" s="7"/>
      <c r="G56" s="8"/>
      <c r="H56" s="7"/>
    </row>
    <row r="57" spans="1:8" s="4" customFormat="1">
      <c r="A57" s="22"/>
      <c r="B57" s="25">
        <v>18</v>
      </c>
      <c r="C57" s="25" t="s">
        <v>44</v>
      </c>
      <c r="D57" s="5">
        <v>1</v>
      </c>
      <c r="E57" s="7" t="s">
        <v>2</v>
      </c>
      <c r="F57" s="7"/>
      <c r="G57" s="8"/>
      <c r="H57" s="7"/>
    </row>
    <row r="58" spans="1:8" s="4" customFormat="1">
      <c r="A58" s="22"/>
      <c r="B58" s="25"/>
      <c r="C58" s="25"/>
      <c r="D58" s="5">
        <v>2</v>
      </c>
      <c r="E58" s="7" t="s">
        <v>2</v>
      </c>
      <c r="F58" s="7"/>
      <c r="G58" s="8"/>
      <c r="H58" s="7"/>
    </row>
    <row r="59" spans="1:8" s="4" customFormat="1">
      <c r="A59" s="22"/>
      <c r="B59" s="25">
        <v>19</v>
      </c>
      <c r="C59" s="25" t="s">
        <v>45</v>
      </c>
      <c r="D59" s="5">
        <v>1</v>
      </c>
      <c r="E59" s="7" t="s">
        <v>2</v>
      </c>
      <c r="F59" s="7"/>
      <c r="G59" s="8"/>
      <c r="H59" s="7"/>
    </row>
    <row r="60" spans="1:8" s="4" customFormat="1">
      <c r="A60" s="22"/>
      <c r="B60" s="25"/>
      <c r="C60" s="25"/>
      <c r="D60" s="5">
        <v>2</v>
      </c>
      <c r="E60" s="7" t="s">
        <v>2</v>
      </c>
      <c r="F60" s="7"/>
      <c r="G60" s="8"/>
      <c r="H60" s="7"/>
    </row>
    <row r="61" spans="1:8" s="4" customFormat="1">
      <c r="A61" s="22"/>
      <c r="B61" s="25">
        <v>20</v>
      </c>
      <c r="C61" s="25" t="s">
        <v>46</v>
      </c>
      <c r="D61" s="5">
        <v>1</v>
      </c>
      <c r="E61" s="7" t="s">
        <v>2</v>
      </c>
      <c r="F61" s="7"/>
      <c r="G61" s="8"/>
      <c r="H61" s="7"/>
    </row>
    <row r="62" spans="1:8" s="4" customFormat="1">
      <c r="A62" s="22"/>
      <c r="B62" s="25"/>
      <c r="C62" s="25"/>
      <c r="D62" s="5">
        <v>2</v>
      </c>
      <c r="E62" s="7" t="s">
        <v>2</v>
      </c>
      <c r="F62" s="7"/>
      <c r="G62" s="8"/>
      <c r="H62" s="7"/>
    </row>
    <row r="63" spans="1:8" s="4" customFormat="1">
      <c r="A63" s="22"/>
      <c r="B63" s="1">
        <v>21</v>
      </c>
      <c r="C63" s="1" t="s">
        <v>47</v>
      </c>
      <c r="D63" s="5">
        <v>1</v>
      </c>
      <c r="E63" s="6" t="s">
        <v>58</v>
      </c>
      <c r="F63" s="6"/>
      <c r="G63" s="8"/>
      <c r="H63" s="7"/>
    </row>
    <row r="64" spans="1:8" s="4" customFormat="1">
      <c r="A64" s="22"/>
      <c r="B64" s="25">
        <v>22</v>
      </c>
      <c r="C64" s="25" t="s">
        <v>48</v>
      </c>
      <c r="D64" s="5">
        <v>1</v>
      </c>
      <c r="E64" s="6" t="s">
        <v>58</v>
      </c>
      <c r="F64" s="6"/>
      <c r="G64" s="8"/>
      <c r="H64" s="7"/>
    </row>
    <row r="65" spans="1:8" s="4" customFormat="1">
      <c r="A65" s="22"/>
      <c r="B65" s="25"/>
      <c r="C65" s="25"/>
      <c r="D65" s="5">
        <v>2</v>
      </c>
      <c r="E65" s="6" t="s">
        <v>58</v>
      </c>
      <c r="F65" s="6"/>
      <c r="G65" s="8"/>
      <c r="H65" s="7"/>
    </row>
    <row r="66" spans="1:8" s="4" customFormat="1">
      <c r="A66" s="22"/>
      <c r="B66" s="25">
        <v>23</v>
      </c>
      <c r="C66" s="25" t="s">
        <v>49</v>
      </c>
      <c r="D66" s="5">
        <v>1</v>
      </c>
      <c r="E66" s="6" t="s">
        <v>58</v>
      </c>
      <c r="F66" s="6"/>
      <c r="G66" s="8"/>
      <c r="H66" s="7"/>
    </row>
    <row r="67" spans="1:8" s="4" customFormat="1">
      <c r="A67" s="22"/>
      <c r="B67" s="25"/>
      <c r="C67" s="25"/>
      <c r="D67" s="5">
        <v>2</v>
      </c>
      <c r="E67" s="6" t="s">
        <v>58</v>
      </c>
      <c r="F67" s="6"/>
      <c r="G67" s="8"/>
      <c r="H67" s="7"/>
    </row>
    <row r="68" spans="1:8" s="4" customFormat="1">
      <c r="A68" s="22"/>
      <c r="B68" s="25"/>
      <c r="C68" s="25"/>
      <c r="D68" s="5">
        <v>3</v>
      </c>
      <c r="E68" s="6" t="s">
        <v>58</v>
      </c>
      <c r="F68" s="6"/>
      <c r="G68" s="8"/>
      <c r="H68" s="7"/>
    </row>
    <row r="69" spans="1:8" s="4" customFormat="1">
      <c r="A69" s="22"/>
      <c r="B69" s="25">
        <v>24</v>
      </c>
      <c r="C69" s="25" t="s">
        <v>50</v>
      </c>
      <c r="D69" s="5">
        <v>1</v>
      </c>
      <c r="E69" s="6" t="s">
        <v>58</v>
      </c>
      <c r="F69" s="6"/>
      <c r="G69" s="8"/>
      <c r="H69" s="7"/>
    </row>
    <row r="70" spans="1:8" s="4" customFormat="1">
      <c r="A70" s="22"/>
      <c r="B70" s="25"/>
      <c r="C70" s="25"/>
      <c r="D70" s="5">
        <v>2</v>
      </c>
      <c r="E70" s="6" t="s">
        <v>58</v>
      </c>
      <c r="F70" s="6"/>
      <c r="G70" s="8"/>
      <c r="H70" s="7"/>
    </row>
    <row r="71" spans="1:8" s="4" customFormat="1">
      <c r="A71" s="22"/>
      <c r="B71" s="11">
        <v>25</v>
      </c>
      <c r="C71" s="11" t="s">
        <v>51</v>
      </c>
      <c r="D71" s="5">
        <v>1</v>
      </c>
      <c r="E71" s="7"/>
      <c r="F71" s="7"/>
      <c r="G71" s="8"/>
      <c r="H71" s="7"/>
    </row>
    <row r="72" spans="1:8" s="4" customFormat="1">
      <c r="A72" s="22"/>
      <c r="B72" s="26">
        <v>26</v>
      </c>
      <c r="C72" s="38" t="s">
        <v>52</v>
      </c>
      <c r="D72" s="5">
        <v>1</v>
      </c>
      <c r="E72" s="7"/>
      <c r="F72" s="7"/>
      <c r="G72" s="8"/>
      <c r="H72" s="7"/>
    </row>
    <row r="73" spans="1:8" s="4" customFormat="1">
      <c r="A73" s="22"/>
      <c r="B73" s="26"/>
      <c r="C73" s="38"/>
      <c r="D73" s="5">
        <v>2</v>
      </c>
      <c r="E73" s="7"/>
      <c r="F73" s="7"/>
      <c r="G73" s="8"/>
      <c r="H73" s="7"/>
    </row>
    <row r="74" spans="1:8" s="4" customFormat="1">
      <c r="A74" s="22"/>
      <c r="B74" s="25">
        <v>27</v>
      </c>
      <c r="C74" s="25" t="s">
        <v>53</v>
      </c>
      <c r="D74" s="5">
        <v>1</v>
      </c>
      <c r="E74" s="7"/>
      <c r="F74" s="7"/>
      <c r="G74" s="8"/>
      <c r="H74" s="7"/>
    </row>
    <row r="75" spans="1:8" s="4" customFormat="1">
      <c r="A75" s="22"/>
      <c r="B75" s="25"/>
      <c r="C75" s="25"/>
      <c r="D75" s="5">
        <v>2</v>
      </c>
      <c r="E75" s="7"/>
      <c r="F75" s="7"/>
      <c r="G75" s="8"/>
      <c r="H75" s="7"/>
    </row>
    <row r="76" spans="1:8" s="4" customFormat="1">
      <c r="A76" s="22"/>
      <c r="B76" s="25">
        <v>28</v>
      </c>
      <c r="C76" s="25" t="s">
        <v>54</v>
      </c>
      <c r="D76" s="5">
        <v>1</v>
      </c>
      <c r="E76" s="7"/>
      <c r="F76" s="7"/>
      <c r="G76" s="8"/>
      <c r="H76" s="7"/>
    </row>
    <row r="77" spans="1:8" s="4" customFormat="1">
      <c r="A77" s="22"/>
      <c r="B77" s="25"/>
      <c r="C77" s="25"/>
      <c r="D77" s="5">
        <v>2</v>
      </c>
      <c r="E77" s="7"/>
      <c r="F77" s="7"/>
      <c r="G77" s="8"/>
      <c r="H77" s="7"/>
    </row>
    <row r="78" spans="1:8" s="4" customFormat="1">
      <c r="A78" s="21" t="s">
        <v>38</v>
      </c>
      <c r="B78" s="24">
        <v>29</v>
      </c>
      <c r="C78" s="24" t="s">
        <v>7</v>
      </c>
      <c r="D78" s="5">
        <v>1</v>
      </c>
      <c r="E78" s="7"/>
      <c r="F78" s="7"/>
      <c r="G78" s="8"/>
      <c r="H78" s="7"/>
    </row>
    <row r="79" spans="1:8" s="4" customFormat="1">
      <c r="A79" s="22"/>
      <c r="B79" s="25"/>
      <c r="C79" s="25"/>
      <c r="D79" s="5">
        <v>2</v>
      </c>
      <c r="E79" s="7"/>
      <c r="F79" s="7"/>
      <c r="G79" s="8"/>
      <c r="H79" s="7"/>
    </row>
    <row r="80" spans="1:8" s="4" customFormat="1">
      <c r="A80" s="22"/>
      <c r="B80" s="25"/>
      <c r="C80" s="25"/>
      <c r="D80" s="5">
        <v>3</v>
      </c>
      <c r="E80" s="7"/>
      <c r="F80" s="7"/>
      <c r="G80" s="8"/>
      <c r="H80" s="7"/>
    </row>
    <row r="81" spans="1:8" s="4" customFormat="1">
      <c r="A81" s="22"/>
      <c r="B81" s="25"/>
      <c r="C81" s="25"/>
      <c r="D81" s="5">
        <v>4</v>
      </c>
      <c r="E81" s="7"/>
      <c r="F81" s="7"/>
      <c r="G81" s="8"/>
      <c r="H81" s="7"/>
    </row>
    <row r="82" spans="1:8" s="4" customFormat="1" ht="15" customHeight="1">
      <c r="A82" s="22"/>
      <c r="B82" s="24">
        <v>30</v>
      </c>
      <c r="C82" s="24" t="s">
        <v>24</v>
      </c>
      <c r="D82" s="5">
        <v>1</v>
      </c>
      <c r="E82" s="7"/>
      <c r="F82" s="7"/>
      <c r="G82" s="8"/>
      <c r="H82" s="7"/>
    </row>
    <row r="83" spans="1:8" s="4" customFormat="1">
      <c r="A83" s="22"/>
      <c r="B83" s="24"/>
      <c r="C83" s="24"/>
      <c r="D83" s="5">
        <v>2</v>
      </c>
      <c r="E83" s="7"/>
      <c r="F83" s="7"/>
      <c r="G83" s="8"/>
      <c r="H83" s="7"/>
    </row>
    <row r="84" spans="1:8" s="4" customFormat="1">
      <c r="A84" s="22"/>
      <c r="B84" s="24"/>
      <c r="C84" s="24"/>
      <c r="D84" s="5">
        <v>3</v>
      </c>
      <c r="E84" s="7"/>
      <c r="F84" s="7"/>
      <c r="G84" s="8"/>
      <c r="H84" s="7"/>
    </row>
    <row r="85" spans="1:8" s="4" customFormat="1">
      <c r="A85" s="22"/>
      <c r="B85" s="24"/>
      <c r="C85" s="24"/>
      <c r="D85" s="5">
        <v>4</v>
      </c>
      <c r="E85" s="7"/>
      <c r="F85" s="7"/>
      <c r="G85" s="8"/>
      <c r="H85" s="7"/>
    </row>
    <row r="86" spans="1:8" s="4" customFormat="1">
      <c r="A86" s="22"/>
      <c r="B86" s="25">
        <v>31</v>
      </c>
      <c r="C86" s="25" t="s">
        <v>26</v>
      </c>
      <c r="D86" s="5">
        <v>1</v>
      </c>
      <c r="E86" s="7"/>
      <c r="F86" s="7"/>
      <c r="G86" s="8"/>
      <c r="H86" s="7"/>
    </row>
    <row r="87" spans="1:8" s="4" customFormat="1">
      <c r="A87" s="22"/>
      <c r="B87" s="25"/>
      <c r="C87" s="25"/>
      <c r="D87" s="5">
        <v>2</v>
      </c>
      <c r="E87" s="7"/>
      <c r="F87" s="7"/>
      <c r="G87" s="8"/>
      <c r="H87" s="7"/>
    </row>
    <row r="88" spans="1:8" s="4" customFormat="1">
      <c r="A88" s="22"/>
      <c r="B88" s="25"/>
      <c r="C88" s="25"/>
      <c r="D88" s="5">
        <v>3</v>
      </c>
      <c r="E88" s="7"/>
      <c r="F88" s="7"/>
      <c r="G88" s="8"/>
      <c r="H88" s="7"/>
    </row>
    <row r="89" spans="1:8" s="4" customFormat="1" ht="30">
      <c r="A89" s="22"/>
      <c r="B89" s="1">
        <v>32</v>
      </c>
      <c r="C89" s="1" t="s">
        <v>25</v>
      </c>
      <c r="D89" s="5">
        <v>1</v>
      </c>
      <c r="E89" s="7"/>
      <c r="F89" s="7"/>
      <c r="G89" s="8"/>
      <c r="H89" s="7"/>
    </row>
    <row r="90" spans="1:8" s="4" customFormat="1" ht="30">
      <c r="A90" s="22"/>
      <c r="B90" s="1">
        <v>33</v>
      </c>
      <c r="C90" s="1" t="s">
        <v>27</v>
      </c>
      <c r="D90" s="5">
        <v>1</v>
      </c>
      <c r="E90" s="7"/>
      <c r="F90" s="7"/>
      <c r="G90" s="8"/>
      <c r="H90" s="7"/>
    </row>
    <row r="91" spans="1:8" s="4" customFormat="1">
      <c r="C91" s="10"/>
    </row>
    <row r="92" spans="1:8" s="4" customFormat="1">
      <c r="C92" s="10"/>
    </row>
    <row r="93" spans="1:8" s="4" customFormat="1">
      <c r="C93" s="10"/>
    </row>
    <row r="94" spans="1:8" s="4" customFormat="1">
      <c r="C94" s="10"/>
    </row>
    <row r="95" spans="1:8" s="4" customFormat="1">
      <c r="C95" s="10"/>
    </row>
    <row r="96" spans="1:8" s="4" customFormat="1">
      <c r="C96" s="10"/>
    </row>
    <row r="97" spans="3:3" s="4" customFormat="1">
      <c r="C97" s="10"/>
    </row>
    <row r="98" spans="3:3" s="4" customFormat="1">
      <c r="C98" s="10"/>
    </row>
    <row r="99" spans="3:3" s="4" customFormat="1">
      <c r="C99" s="10"/>
    </row>
    <row r="100" spans="3:3" s="4" customFormat="1">
      <c r="C100" s="10"/>
    </row>
    <row r="101" spans="3:3" s="4" customFormat="1">
      <c r="C101" s="10"/>
    </row>
    <row r="102" spans="3:3" s="4" customFormat="1">
      <c r="C102" s="10"/>
    </row>
    <row r="103" spans="3:3" s="4" customFormat="1">
      <c r="C103" s="10"/>
    </row>
    <row r="104" spans="3:3" s="4" customFormat="1">
      <c r="C104" s="10"/>
    </row>
    <row r="105" spans="3:3" s="4" customFormat="1">
      <c r="C105" s="10"/>
    </row>
    <row r="106" spans="3:3" s="4" customFormat="1">
      <c r="C106" s="10"/>
    </row>
    <row r="107" spans="3:3" s="4" customFormat="1">
      <c r="C107" s="10"/>
    </row>
    <row r="108" spans="3:3" s="4" customFormat="1">
      <c r="C108" s="10"/>
    </row>
    <row r="109" spans="3:3" s="4" customFormat="1">
      <c r="C109" s="10"/>
    </row>
    <row r="110" spans="3:3" s="4" customFormat="1">
      <c r="C110" s="10"/>
    </row>
    <row r="111" spans="3:3" s="4" customFormat="1">
      <c r="C111" s="10"/>
    </row>
    <row r="112" spans="3:3" s="4" customFormat="1">
      <c r="C112" s="10"/>
    </row>
    <row r="113" spans="3:3" s="4" customFormat="1">
      <c r="C113" s="10"/>
    </row>
    <row r="114" spans="3:3" s="4" customFormat="1">
      <c r="C114" s="10"/>
    </row>
    <row r="115" spans="3:3" s="4" customFormat="1">
      <c r="C115" s="10"/>
    </row>
    <row r="116" spans="3:3" s="4" customFormat="1">
      <c r="C116" s="10"/>
    </row>
    <row r="117" spans="3:3" s="4" customFormat="1">
      <c r="C117" s="10"/>
    </row>
    <row r="118" spans="3:3" s="4" customFormat="1">
      <c r="C118" s="10"/>
    </row>
    <row r="119" spans="3:3" s="4" customFormat="1">
      <c r="C119" s="10"/>
    </row>
    <row r="120" spans="3:3" s="4" customFormat="1">
      <c r="C120" s="10"/>
    </row>
    <row r="121" spans="3:3" s="4" customFormat="1">
      <c r="C121" s="10"/>
    </row>
    <row r="122" spans="3:3" s="4" customFormat="1">
      <c r="C122" s="10"/>
    </row>
    <row r="123" spans="3:3" s="4" customFormat="1">
      <c r="C123" s="10"/>
    </row>
    <row r="124" spans="3:3" s="4" customFormat="1">
      <c r="C124" s="10"/>
    </row>
    <row r="125" spans="3:3" s="4" customFormat="1">
      <c r="C125" s="10"/>
    </row>
    <row r="126" spans="3:3" s="4" customFormat="1">
      <c r="C126" s="10"/>
    </row>
    <row r="127" spans="3:3" s="4" customFormat="1">
      <c r="C127" s="10"/>
    </row>
    <row r="128" spans="3:3" s="4" customFormat="1">
      <c r="C128" s="10"/>
    </row>
    <row r="129" spans="3:3" s="4" customFormat="1">
      <c r="C129" s="10"/>
    </row>
    <row r="130" spans="3:3" s="4" customFormat="1">
      <c r="C130" s="10"/>
    </row>
    <row r="131" spans="3:3" s="4" customFormat="1">
      <c r="C131" s="10"/>
    </row>
    <row r="132" spans="3:3" s="4" customFormat="1">
      <c r="C132" s="10"/>
    </row>
    <row r="133" spans="3:3" s="4" customFormat="1">
      <c r="C133" s="10"/>
    </row>
    <row r="134" spans="3:3" s="4" customFormat="1">
      <c r="C134" s="10"/>
    </row>
    <row r="135" spans="3:3" s="4" customFormat="1">
      <c r="C135" s="10"/>
    </row>
    <row r="136" spans="3:3" s="4" customFormat="1">
      <c r="C136" s="10"/>
    </row>
    <row r="137" spans="3:3" s="4" customFormat="1">
      <c r="C137" s="10"/>
    </row>
    <row r="138" spans="3:3" s="4" customFormat="1">
      <c r="C138" s="10"/>
    </row>
    <row r="139" spans="3:3" s="4" customFormat="1">
      <c r="C139" s="10"/>
    </row>
    <row r="140" spans="3:3" s="4" customFormat="1">
      <c r="C140" s="10"/>
    </row>
    <row r="141" spans="3:3" s="4" customFormat="1">
      <c r="C141" s="10"/>
    </row>
    <row r="142" spans="3:3" s="4" customFormat="1">
      <c r="C142" s="10"/>
    </row>
    <row r="143" spans="3:3" s="4" customFormat="1">
      <c r="C143" s="10"/>
    </row>
    <row r="144" spans="3:3" s="4" customFormat="1">
      <c r="C144" s="10"/>
    </row>
    <row r="145" spans="3:3" s="4" customFormat="1">
      <c r="C145" s="10"/>
    </row>
    <row r="146" spans="3:3" s="4" customFormat="1">
      <c r="C146" s="10"/>
    </row>
    <row r="147" spans="3:3" s="4" customFormat="1">
      <c r="C147" s="10"/>
    </row>
    <row r="148" spans="3:3" s="4" customFormat="1">
      <c r="C148" s="10"/>
    </row>
    <row r="149" spans="3:3" s="4" customFormat="1">
      <c r="C149" s="10"/>
    </row>
    <row r="150" spans="3:3" s="4" customFormat="1">
      <c r="C150" s="10"/>
    </row>
    <row r="151" spans="3:3" s="4" customFormat="1">
      <c r="C151" s="10"/>
    </row>
    <row r="152" spans="3:3" s="4" customFormat="1">
      <c r="C152" s="10"/>
    </row>
    <row r="153" spans="3:3" s="4" customFormat="1">
      <c r="C153" s="10"/>
    </row>
    <row r="154" spans="3:3" s="4" customFormat="1">
      <c r="C154" s="10"/>
    </row>
    <row r="155" spans="3:3" s="4" customFormat="1">
      <c r="C155" s="10"/>
    </row>
    <row r="156" spans="3:3" s="4" customFormat="1">
      <c r="C156" s="10"/>
    </row>
    <row r="157" spans="3:3" s="4" customFormat="1">
      <c r="C157" s="10"/>
    </row>
    <row r="158" spans="3:3" s="4" customFormat="1">
      <c r="C158" s="10"/>
    </row>
    <row r="159" spans="3:3" s="4" customFormat="1">
      <c r="C159" s="10"/>
    </row>
    <row r="160" spans="3:3" s="4" customFormat="1">
      <c r="C160" s="10"/>
    </row>
    <row r="161" spans="3:3" s="4" customFormat="1">
      <c r="C161" s="10"/>
    </row>
    <row r="162" spans="3:3" s="4" customFormat="1">
      <c r="C162" s="10"/>
    </row>
    <row r="163" spans="3:3" s="4" customFormat="1">
      <c r="C163" s="10"/>
    </row>
    <row r="164" spans="3:3" s="4" customFormat="1">
      <c r="C164" s="10"/>
    </row>
    <row r="165" spans="3:3" s="4" customFormat="1">
      <c r="C165" s="10"/>
    </row>
    <row r="166" spans="3:3" s="4" customFormat="1">
      <c r="C166" s="10"/>
    </row>
    <row r="167" spans="3:3" s="4" customFormat="1">
      <c r="C167" s="10"/>
    </row>
    <row r="168" spans="3:3" s="4" customFormat="1">
      <c r="C168" s="10"/>
    </row>
    <row r="169" spans="3:3" s="4" customFormat="1">
      <c r="C169" s="10"/>
    </row>
    <row r="170" spans="3:3" s="4" customFormat="1">
      <c r="C170" s="10"/>
    </row>
    <row r="171" spans="3:3" s="4" customFormat="1">
      <c r="C171" s="10"/>
    </row>
    <row r="172" spans="3:3" s="4" customFormat="1">
      <c r="C172" s="10"/>
    </row>
    <row r="173" spans="3:3" s="4" customFormat="1">
      <c r="C173" s="10"/>
    </row>
    <row r="174" spans="3:3" s="4" customFormat="1">
      <c r="C174" s="10"/>
    </row>
    <row r="175" spans="3:3" s="4" customFormat="1">
      <c r="C175" s="10"/>
    </row>
    <row r="176" spans="3:3" s="4" customFormat="1">
      <c r="C176" s="10"/>
    </row>
    <row r="177" spans="3:3" s="4" customFormat="1">
      <c r="C177" s="10"/>
    </row>
    <row r="178" spans="3:3" s="4" customFormat="1">
      <c r="C178" s="10"/>
    </row>
    <row r="179" spans="3:3" s="4" customFormat="1">
      <c r="C179" s="10"/>
    </row>
    <row r="180" spans="3:3" s="4" customFormat="1">
      <c r="C180" s="10"/>
    </row>
    <row r="181" spans="3:3" s="4" customFormat="1">
      <c r="C181" s="10"/>
    </row>
    <row r="182" spans="3:3" s="4" customFormat="1">
      <c r="C182" s="10"/>
    </row>
    <row r="183" spans="3:3" s="4" customFormat="1">
      <c r="C183" s="10"/>
    </row>
    <row r="184" spans="3:3" s="4" customFormat="1">
      <c r="C184" s="10"/>
    </row>
    <row r="185" spans="3:3" s="4" customFormat="1">
      <c r="C185" s="10"/>
    </row>
    <row r="186" spans="3:3" s="4" customFormat="1">
      <c r="C186" s="10"/>
    </row>
    <row r="187" spans="3:3" s="4" customFormat="1">
      <c r="C187" s="10"/>
    </row>
    <row r="188" spans="3:3" s="4" customFormat="1">
      <c r="C188" s="10"/>
    </row>
    <row r="189" spans="3:3" s="4" customFormat="1">
      <c r="C189" s="10"/>
    </row>
    <row r="190" spans="3:3" s="4" customFormat="1">
      <c r="C190" s="10"/>
    </row>
    <row r="191" spans="3:3" s="4" customFormat="1">
      <c r="C191" s="10"/>
    </row>
    <row r="192" spans="3:3" s="4" customFormat="1">
      <c r="C192" s="10"/>
    </row>
    <row r="193" spans="3:3" s="4" customFormat="1">
      <c r="C193" s="10"/>
    </row>
    <row r="194" spans="3:3" s="4" customFormat="1">
      <c r="C194" s="10"/>
    </row>
    <row r="195" spans="3:3" s="4" customFormat="1">
      <c r="C195" s="10"/>
    </row>
    <row r="196" spans="3:3" s="4" customFormat="1">
      <c r="C196" s="10"/>
    </row>
    <row r="197" spans="3:3" s="4" customFormat="1">
      <c r="C197" s="10"/>
    </row>
    <row r="198" spans="3:3" s="4" customFormat="1">
      <c r="C198" s="10"/>
    </row>
    <row r="199" spans="3:3" s="4" customFormat="1">
      <c r="C199" s="10"/>
    </row>
    <row r="200" spans="3:3" s="4" customFormat="1">
      <c r="C200" s="10"/>
    </row>
    <row r="201" spans="3:3" s="4" customFormat="1">
      <c r="C201" s="10"/>
    </row>
    <row r="202" spans="3:3" s="4" customFormat="1">
      <c r="C202" s="10"/>
    </row>
    <row r="203" spans="3:3" s="4" customFormat="1">
      <c r="C203" s="10"/>
    </row>
    <row r="204" spans="3:3" s="4" customFormat="1">
      <c r="C204" s="10"/>
    </row>
    <row r="205" spans="3:3" s="4" customFormat="1">
      <c r="C205" s="10"/>
    </row>
    <row r="206" spans="3:3" s="4" customFormat="1">
      <c r="C206" s="10"/>
    </row>
    <row r="207" spans="3:3" s="4" customFormat="1">
      <c r="C207" s="10"/>
    </row>
    <row r="208" spans="3:3" s="4" customFormat="1">
      <c r="C208" s="10"/>
    </row>
    <row r="209" spans="3:3" s="4" customFormat="1">
      <c r="C209" s="10"/>
    </row>
    <row r="210" spans="3:3" s="4" customFormat="1">
      <c r="C210" s="10"/>
    </row>
    <row r="211" spans="3:3" s="4" customFormat="1">
      <c r="C211" s="10"/>
    </row>
    <row r="212" spans="3:3" s="4" customFormat="1">
      <c r="C212" s="10"/>
    </row>
    <row r="213" spans="3:3" s="4" customFormat="1">
      <c r="C213" s="10"/>
    </row>
    <row r="214" spans="3:3" s="4" customFormat="1">
      <c r="C214" s="10"/>
    </row>
    <row r="215" spans="3:3" s="4" customFormat="1">
      <c r="C215" s="10"/>
    </row>
    <row r="216" spans="3:3" s="4" customFormat="1">
      <c r="C216" s="10"/>
    </row>
    <row r="217" spans="3:3" s="4" customFormat="1">
      <c r="C217" s="10"/>
    </row>
    <row r="218" spans="3:3" s="4" customFormat="1">
      <c r="C218" s="10"/>
    </row>
    <row r="219" spans="3:3" s="4" customFormat="1">
      <c r="C219" s="10"/>
    </row>
    <row r="220" spans="3:3" s="4" customFormat="1">
      <c r="C220" s="10"/>
    </row>
    <row r="221" spans="3:3" s="4" customFormat="1">
      <c r="C221" s="10"/>
    </row>
    <row r="222" spans="3:3" s="4" customFormat="1">
      <c r="C222" s="10"/>
    </row>
    <row r="223" spans="3:3" s="4" customFormat="1">
      <c r="C223" s="10"/>
    </row>
    <row r="224" spans="3:3" s="4" customFormat="1">
      <c r="C224" s="10"/>
    </row>
    <row r="225" spans="3:3" s="4" customFormat="1">
      <c r="C225" s="10"/>
    </row>
    <row r="226" spans="3:3" s="4" customFormat="1">
      <c r="C226" s="10"/>
    </row>
    <row r="227" spans="3:3" s="4" customFormat="1">
      <c r="C227" s="10"/>
    </row>
    <row r="228" spans="3:3" s="4" customFormat="1">
      <c r="C228" s="10"/>
    </row>
    <row r="229" spans="3:3" s="4" customFormat="1">
      <c r="C229" s="10"/>
    </row>
    <row r="230" spans="3:3" s="4" customFormat="1">
      <c r="C230" s="10"/>
    </row>
    <row r="231" spans="3:3" s="4" customFormat="1">
      <c r="C231" s="10"/>
    </row>
    <row r="232" spans="3:3" s="4" customFormat="1">
      <c r="C232" s="10"/>
    </row>
    <row r="233" spans="3:3" s="4" customFormat="1">
      <c r="C233" s="10"/>
    </row>
    <row r="234" spans="3:3" s="4" customFormat="1">
      <c r="C234" s="10"/>
    </row>
    <row r="235" spans="3:3" s="4" customFormat="1">
      <c r="C235" s="10"/>
    </row>
    <row r="236" spans="3:3" s="4" customFormat="1">
      <c r="C236" s="10"/>
    </row>
    <row r="237" spans="3:3" s="4" customFormat="1">
      <c r="C237" s="10"/>
    </row>
    <row r="238" spans="3:3" s="4" customFormat="1">
      <c r="C238" s="10"/>
    </row>
    <row r="239" spans="3:3" s="4" customFormat="1">
      <c r="C239" s="10"/>
    </row>
    <row r="240" spans="3:3" s="4" customFormat="1">
      <c r="C240" s="10"/>
    </row>
    <row r="241" spans="3:3" s="4" customFormat="1">
      <c r="C241" s="10"/>
    </row>
    <row r="242" spans="3:3" s="4" customFormat="1">
      <c r="C242" s="10"/>
    </row>
    <row r="243" spans="3:3" s="4" customFormat="1">
      <c r="C243" s="10"/>
    </row>
    <row r="244" spans="3:3" s="4" customFormat="1">
      <c r="C244" s="10"/>
    </row>
    <row r="245" spans="3:3" s="4" customFormat="1">
      <c r="C245" s="10"/>
    </row>
    <row r="246" spans="3:3" s="4" customFormat="1">
      <c r="C246" s="10"/>
    </row>
    <row r="247" spans="3:3" s="4" customFormat="1">
      <c r="C247" s="10"/>
    </row>
    <row r="248" spans="3:3" s="4" customFormat="1">
      <c r="C248" s="10"/>
    </row>
    <row r="249" spans="3:3" s="4" customFormat="1">
      <c r="C249" s="10"/>
    </row>
    <row r="250" spans="3:3" s="4" customFormat="1">
      <c r="C250" s="10"/>
    </row>
    <row r="251" spans="3:3" s="4" customFormat="1">
      <c r="C251" s="10"/>
    </row>
    <row r="252" spans="3:3" s="4" customFormat="1">
      <c r="C252" s="10"/>
    </row>
    <row r="253" spans="3:3" s="4" customFormat="1">
      <c r="C253" s="10"/>
    </row>
    <row r="254" spans="3:3" s="4" customFormat="1">
      <c r="C254" s="10"/>
    </row>
    <row r="255" spans="3:3" s="4" customFormat="1">
      <c r="C255" s="10"/>
    </row>
    <row r="256" spans="3:3" s="4" customFormat="1">
      <c r="C256" s="10"/>
    </row>
    <row r="257" spans="3:3" s="4" customFormat="1">
      <c r="C257" s="10"/>
    </row>
    <row r="258" spans="3:3" s="4" customFormat="1">
      <c r="C258" s="10"/>
    </row>
    <row r="259" spans="3:3" s="4" customFormat="1">
      <c r="C259" s="10"/>
    </row>
    <row r="260" spans="3:3" s="4" customFormat="1">
      <c r="C260" s="10"/>
    </row>
    <row r="261" spans="3:3" s="4" customFormat="1">
      <c r="C261" s="10"/>
    </row>
    <row r="262" spans="3:3" s="4" customFormat="1">
      <c r="C262" s="10"/>
    </row>
    <row r="263" spans="3:3" s="4" customFormat="1">
      <c r="C263" s="10"/>
    </row>
    <row r="264" spans="3:3" s="4" customFormat="1">
      <c r="C264" s="10"/>
    </row>
    <row r="265" spans="3:3" s="4" customFormat="1">
      <c r="C265" s="10"/>
    </row>
    <row r="266" spans="3:3" s="4" customFormat="1">
      <c r="C266" s="10"/>
    </row>
    <row r="267" spans="3:3" s="4" customFormat="1">
      <c r="C267" s="10"/>
    </row>
    <row r="268" spans="3:3" s="4" customFormat="1">
      <c r="C268" s="10"/>
    </row>
    <row r="269" spans="3:3" s="4" customFormat="1">
      <c r="C269" s="10"/>
    </row>
    <row r="270" spans="3:3" s="4" customFormat="1">
      <c r="C270" s="10"/>
    </row>
  </sheetData>
  <mergeCells count="61">
    <mergeCell ref="E2:H2"/>
    <mergeCell ref="B2:D2"/>
    <mergeCell ref="A2:A3"/>
    <mergeCell ref="C86:C88"/>
    <mergeCell ref="C82:C85"/>
    <mergeCell ref="A4:A19"/>
    <mergeCell ref="B15:B19"/>
    <mergeCell ref="C15:C19"/>
    <mergeCell ref="B20:B25"/>
    <mergeCell ref="C20:C25"/>
    <mergeCell ref="B4:B6"/>
    <mergeCell ref="B7:B8"/>
    <mergeCell ref="B9:B11"/>
    <mergeCell ref="B12:B13"/>
    <mergeCell ref="C72:C73"/>
    <mergeCell ref="C74:C75"/>
    <mergeCell ref="C76:C77"/>
    <mergeCell ref="C78:C81"/>
    <mergeCell ref="C59:C60"/>
    <mergeCell ref="C69:C70"/>
    <mergeCell ref="C43:C47"/>
    <mergeCell ref="C48:C53"/>
    <mergeCell ref="C54:C56"/>
    <mergeCell ref="C57:C58"/>
    <mergeCell ref="B37:B39"/>
    <mergeCell ref="C31:C32"/>
    <mergeCell ref="C61:C62"/>
    <mergeCell ref="C64:C65"/>
    <mergeCell ref="C66:C68"/>
    <mergeCell ref="B72:B73"/>
    <mergeCell ref="B40:B42"/>
    <mergeCell ref="B48:B53"/>
    <mergeCell ref="B59:B60"/>
    <mergeCell ref="C4:C6"/>
    <mergeCell ref="C7:C8"/>
    <mergeCell ref="C9:C11"/>
    <mergeCell ref="C12:C13"/>
    <mergeCell ref="B29:B30"/>
    <mergeCell ref="C29:C30"/>
    <mergeCell ref="C26:C28"/>
    <mergeCell ref="C33:C35"/>
    <mergeCell ref="C37:C39"/>
    <mergeCell ref="C40:C42"/>
    <mergeCell ref="B31:B32"/>
    <mergeCell ref="B33:B35"/>
    <mergeCell ref="A78:A90"/>
    <mergeCell ref="A48:A77"/>
    <mergeCell ref="A20:A47"/>
    <mergeCell ref="B78:B81"/>
    <mergeCell ref="B43:B47"/>
    <mergeCell ref="B54:B56"/>
    <mergeCell ref="B57:B58"/>
    <mergeCell ref="B74:B75"/>
    <mergeCell ref="B76:B77"/>
    <mergeCell ref="B82:B85"/>
    <mergeCell ref="B86:B88"/>
    <mergeCell ref="B26:B28"/>
    <mergeCell ref="B61:B62"/>
    <mergeCell ref="B64:B65"/>
    <mergeCell ref="B66:B68"/>
    <mergeCell ref="B69:B70"/>
  </mergeCells>
  <conditionalFormatting sqref="E4:H19">
    <cfRule type="expression" dxfId="0" priority="1">
      <formula>AND($F4="OK.",$H4&lt;&gt;"OK.")</formula>
    </cfRule>
  </conditionalFormatting>
  <dataValidations count="1">
    <dataValidation errorStyle="warning" allowBlank="1" showInputMessage="1" showErrorMessage="1" errorTitle="Uwaga" error="Raczej wybierz wartość z listy!" sqref="E4:H90"/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"/>
  <sheetViews>
    <sheetView workbookViewId="0">
      <selection activeCell="F1" sqref="F1"/>
    </sheetView>
  </sheetViews>
  <sheetFormatPr defaultRowHeight="15"/>
  <cols>
    <col min="1" max="1" width="13.28515625" customWidth="1"/>
    <col min="2" max="2" width="21.140625" customWidth="1"/>
    <col min="4" max="4" width="16.7109375" customWidth="1"/>
  </cols>
  <sheetData>
    <row r="1" spans="1:4">
      <c r="A1" t="s">
        <v>8</v>
      </c>
      <c r="D1" t="s">
        <v>17</v>
      </c>
    </row>
    <row r="2" spans="1:4">
      <c r="A2" t="s">
        <v>1</v>
      </c>
      <c r="B2" t="s">
        <v>10</v>
      </c>
      <c r="D2" t="s">
        <v>2</v>
      </c>
    </row>
    <row r="3" spans="1:4">
      <c r="A3" t="s">
        <v>0</v>
      </c>
      <c r="B3" t="s">
        <v>11</v>
      </c>
      <c r="D3" t="s">
        <v>18</v>
      </c>
    </row>
    <row r="4" spans="1:4">
      <c r="A4" t="s">
        <v>9</v>
      </c>
      <c r="B4" t="s">
        <v>12</v>
      </c>
      <c r="D4" t="s">
        <v>19</v>
      </c>
    </row>
    <row r="5" spans="1:4">
      <c r="A5" t="s">
        <v>5</v>
      </c>
      <c r="B5" t="s">
        <v>13</v>
      </c>
    </row>
    <row r="6" spans="1:4">
      <c r="A6" t="s">
        <v>4</v>
      </c>
      <c r="B6" t="s">
        <v>14</v>
      </c>
    </row>
    <row r="7" spans="1:4">
      <c r="A7" t="s">
        <v>15</v>
      </c>
      <c r="B7" t="s">
        <v>16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"/>
  <sheetViews>
    <sheetView zoomScale="130" zoomScaleNormal="130" workbookViewId="0">
      <selection activeCell="A2" sqref="A2:B4"/>
    </sheetView>
  </sheetViews>
  <sheetFormatPr defaultRowHeight="15"/>
  <cols>
    <col min="1" max="1" width="24.42578125" customWidth="1"/>
  </cols>
  <sheetData>
    <row r="1" spans="1:2">
      <c r="A1" s="39" t="s">
        <v>67</v>
      </c>
      <c r="B1" s="39"/>
    </row>
    <row r="2" spans="1:2">
      <c r="A2" t="s">
        <v>30</v>
      </c>
      <c r="B2">
        <f>COUNTIF(Plan!F4:F19,"&lt;&gt;OK.")</f>
        <v>5</v>
      </c>
    </row>
    <row r="3" spans="1:2">
      <c r="A3" t="s">
        <v>69</v>
      </c>
      <c r="B3">
        <f>COUNTIFS(Plan!F4:F19,"=OK.",Plan!H4:H19,"&lt;&gt;OK.")</f>
        <v>7</v>
      </c>
    </row>
    <row r="4" spans="1:2">
      <c r="A4" t="s">
        <v>68</v>
      </c>
      <c r="B4">
        <f>COUNTIFS(Plan!F4:F19,"=OK.",Plan!H4:H19,"=OK.")</f>
        <v>4</v>
      </c>
    </row>
  </sheetData>
  <mergeCells count="1">
    <mergeCell ref="A1:B1"/>
  </mergeCells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5"/>
  <sheetViews>
    <sheetView workbookViewId="0">
      <selection activeCell="F27" sqref="F27"/>
    </sheetView>
  </sheetViews>
  <sheetFormatPr defaultRowHeight="15"/>
  <cols>
    <col min="1" max="1" width="10.42578125" bestFit="1" customWidth="1"/>
    <col min="2" max="2" width="15.7109375" bestFit="1" customWidth="1"/>
    <col min="3" max="3" width="12.28515625" bestFit="1" customWidth="1"/>
  </cols>
  <sheetData>
    <row r="1" spans="1:3">
      <c r="A1" t="s">
        <v>70</v>
      </c>
      <c r="B1" t="s">
        <v>71</v>
      </c>
      <c r="C1" t="s">
        <v>72</v>
      </c>
    </row>
    <row r="2" spans="1:3">
      <c r="A2" t="s">
        <v>73</v>
      </c>
      <c r="B2" s="12">
        <v>40909</v>
      </c>
      <c r="C2">
        <v>2</v>
      </c>
    </row>
    <row r="3" spans="1:3">
      <c r="A3" t="s">
        <v>74</v>
      </c>
      <c r="B3" s="12">
        <v>40911</v>
      </c>
      <c r="C3">
        <v>10</v>
      </c>
    </row>
    <row r="4" spans="1:3">
      <c r="A4" t="s">
        <v>75</v>
      </c>
      <c r="B4" s="12">
        <v>40921</v>
      </c>
      <c r="C4">
        <v>2</v>
      </c>
    </row>
    <row r="5" spans="1:3">
      <c r="A5" t="s">
        <v>76</v>
      </c>
      <c r="B5" s="12">
        <v>40923</v>
      </c>
      <c r="C5">
        <v>8</v>
      </c>
    </row>
    <row r="6" spans="1:3">
      <c r="A6" t="s">
        <v>77</v>
      </c>
      <c r="B6" s="12">
        <v>40931</v>
      </c>
      <c r="C6">
        <v>2</v>
      </c>
    </row>
    <row r="7" spans="1:3">
      <c r="A7" t="s">
        <v>78</v>
      </c>
      <c r="B7" s="12">
        <v>40933</v>
      </c>
      <c r="C7">
        <v>6</v>
      </c>
    </row>
    <row r="8" spans="1:3">
      <c r="A8" t="s">
        <v>79</v>
      </c>
      <c r="B8" s="12">
        <v>40939</v>
      </c>
      <c r="C8">
        <v>15</v>
      </c>
    </row>
    <row r="9" spans="1:3">
      <c r="A9" t="s">
        <v>80</v>
      </c>
      <c r="B9" s="12">
        <v>40954</v>
      </c>
      <c r="C9">
        <v>5</v>
      </c>
    </row>
    <row r="10" spans="1:3">
      <c r="A10" t="s">
        <v>81</v>
      </c>
      <c r="B10" s="12">
        <v>40959</v>
      </c>
      <c r="C10">
        <v>5</v>
      </c>
    </row>
    <row r="11" spans="1:3">
      <c r="A11" t="s">
        <v>82</v>
      </c>
      <c r="B11" s="12">
        <v>40964</v>
      </c>
      <c r="C11">
        <v>10</v>
      </c>
    </row>
    <row r="14" spans="1:3">
      <c r="A14" t="s">
        <v>83</v>
      </c>
      <c r="B14" s="12">
        <f>B2</f>
        <v>40909</v>
      </c>
      <c r="C14" s="40">
        <f>B14</f>
        <v>40909</v>
      </c>
    </row>
    <row r="15" spans="1:3">
      <c r="A15" t="s">
        <v>84</v>
      </c>
      <c r="B15" s="12">
        <f>B11+C11</f>
        <v>40974</v>
      </c>
      <c r="C15" s="40">
        <f>B15</f>
        <v>40974</v>
      </c>
    </row>
  </sheetData>
  <sortState ref="B2:C11">
    <sortCondition ref="B2:B11"/>
  </sortState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EA94FFE2CD38C4AAC75E6D9937D7EFA" ma:contentTypeVersion="0" ma:contentTypeDescription="Create a new document." ma:contentTypeScope="" ma:versionID="56eff3fe87663bda3f51d019dd4bb949">
  <xsd:schema xmlns:xsd="http://www.w3.org/2001/XMLSchema" xmlns:p="http://schemas.microsoft.com/office/2006/metadata/properties" targetNamespace="http://schemas.microsoft.com/office/2006/metadata/properties" ma:root="true" ma:fieldsID="4aeb20c0e3442673af7ee10786458764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Props1.xml><?xml version="1.0" encoding="utf-8"?>
<ds:datastoreItem xmlns:ds="http://schemas.openxmlformats.org/officeDocument/2006/customXml" ds:itemID="{EA585DCC-AAD4-4192-9504-A30F23EDC72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591EF09-B789-4F20-AF2C-AAADF9A313ED}">
  <ds:schemaRefs>
    <ds:schemaRef ds:uri="http://purl.org/dc/dcmitype/"/>
    <ds:schemaRef ds:uri="http://www.w3.org/XML/1998/namespace"/>
    <ds:schemaRef ds:uri="http://purl.org/dc/elements/1.1/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schemas.microsoft.com/office/2006/metadata/properties"/>
  </ds:schemaRefs>
</ds:datastoreItem>
</file>

<file path=customXml/itemProps3.xml><?xml version="1.0" encoding="utf-8"?>
<ds:datastoreItem xmlns:ds="http://schemas.openxmlformats.org/officeDocument/2006/customXml" ds:itemID="{4EFA2E4F-2DB9-493E-85A4-3B5FB8BED9C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5</vt:i4>
      </vt:variant>
      <vt:variant>
        <vt:lpstr>Zakresy nazwane</vt:lpstr>
      </vt:variant>
      <vt:variant>
        <vt:i4>2</vt:i4>
      </vt:variant>
    </vt:vector>
  </HeadingPairs>
  <TitlesOfParts>
    <vt:vector size="7" baseType="lpstr">
      <vt:lpstr>Dashboard</vt:lpstr>
      <vt:lpstr>Plan</vt:lpstr>
      <vt:lpstr>Slowniki</vt:lpstr>
      <vt:lpstr>Szkolenia</vt:lpstr>
      <vt:lpstr>Gantt</vt:lpstr>
      <vt:lpstr>StatusyLista</vt:lpstr>
      <vt:lpstr>WykonawcyLista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R.K.</dc:creator>
  <cp:lastModifiedBy>R.K.</cp:lastModifiedBy>
  <dcterms:created xsi:type="dcterms:W3CDTF">2011-04-21T13:30:23Z</dcterms:created>
  <dcterms:modified xsi:type="dcterms:W3CDTF">2012-01-23T10:38:42Z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0x010100CEA94FFE2CD38C4AAC75E6D9937D7EFA</vt:lpwstr>
  </property>
</Properties>
</file>